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1444D857-89D2-4A1D-B968-06E524595CCF}" xr6:coauthVersionLast="47" xr6:coauthVersionMax="47" xr10:uidLastSave="{00000000-0000-0000-0000-000000000000}"/>
  <bookViews>
    <workbookView xWindow="-108" yWindow="-108" windowWidth="23256" windowHeight="12456" xr2:uid="{E7ED1695-F253-48E5-BFC3-A86E358A7D1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Munka1!$A$1:$D$249</definedName>
  </definedNames>
  <calcPr calcId="191029"/>
</workbook>
</file>

<file path=xl/calcChain.xml><?xml version="1.0" encoding="utf-8"?>
<calcChain xmlns="http://schemas.openxmlformats.org/spreadsheetml/2006/main">
  <c r="D166" i="1" l="1"/>
  <c r="B17" i="1"/>
  <c r="B14" i="1"/>
  <c r="D193" i="1" l="1"/>
  <c r="D130" i="1"/>
  <c r="D68" i="1"/>
  <c r="A190" i="1"/>
  <c r="A127" i="1"/>
  <c r="A65" i="1"/>
  <c r="D74" i="1"/>
  <c r="D75" i="1"/>
  <c r="D76" i="1"/>
  <c r="D136" i="1"/>
  <c r="D137" i="1"/>
  <c r="D138" i="1"/>
  <c r="C201" i="1"/>
  <c r="B201" i="1"/>
  <c r="D14" i="1"/>
  <c r="D12" i="1"/>
  <c r="C199" i="1"/>
  <c r="B199" i="1"/>
  <c r="D13" i="1"/>
  <c r="B46" i="1"/>
  <c r="B22" i="1"/>
  <c r="D80" i="1"/>
  <c r="C61" i="1"/>
  <c r="B61" i="1"/>
  <c r="D31" i="1"/>
  <c r="D59" i="1"/>
  <c r="D60" i="1"/>
  <c r="D247" i="1" s="1"/>
  <c r="D121" i="1"/>
  <c r="D122" i="1"/>
  <c r="C246" i="1"/>
  <c r="B246" i="1"/>
  <c r="B213" i="1"/>
  <c r="B32" i="1"/>
  <c r="B16" i="1"/>
  <c r="B19" i="1"/>
  <c r="B50" i="1"/>
  <c r="B53" i="1"/>
  <c r="B56" i="1"/>
  <c r="C247" i="1"/>
  <c r="B247" i="1"/>
  <c r="C229" i="1"/>
  <c r="D42" i="1"/>
  <c r="D229" i="1" s="1"/>
  <c r="B229" i="1"/>
  <c r="C218" i="1"/>
  <c r="D155" i="1"/>
  <c r="D93" i="1"/>
  <c r="B218" i="1"/>
  <c r="C156" i="1"/>
  <c r="D147" i="1"/>
  <c r="D148" i="1"/>
  <c r="D149" i="1"/>
  <c r="D150" i="1"/>
  <c r="D151" i="1"/>
  <c r="D152" i="1"/>
  <c r="D153" i="1"/>
  <c r="D154" i="1"/>
  <c r="B156" i="1"/>
  <c r="C94" i="1"/>
  <c r="D85" i="1"/>
  <c r="D86" i="1"/>
  <c r="D87" i="1"/>
  <c r="D88" i="1"/>
  <c r="D89" i="1"/>
  <c r="D90" i="1"/>
  <c r="D91" i="1"/>
  <c r="D92" i="1"/>
  <c r="B94" i="1"/>
  <c r="C32" i="1"/>
  <c r="D26" i="1"/>
  <c r="D23" i="1"/>
  <c r="D24" i="1"/>
  <c r="D25" i="1"/>
  <c r="D212" i="1" s="1"/>
  <c r="D27" i="1"/>
  <c r="D28" i="1"/>
  <c r="D29" i="1"/>
  <c r="D30" i="1"/>
  <c r="B221" i="1"/>
  <c r="B205" i="1"/>
  <c r="D18" i="1"/>
  <c r="D142" i="1"/>
  <c r="C205" i="1"/>
  <c r="C140" i="1"/>
  <c r="C143" i="1"/>
  <c r="C146" i="1"/>
  <c r="C170" i="1"/>
  <c r="C174" i="1"/>
  <c r="C177" i="1"/>
  <c r="C180" i="1"/>
  <c r="C185" i="1"/>
  <c r="D133" i="1"/>
  <c r="D134" i="1"/>
  <c r="D135" i="1"/>
  <c r="D139" i="1"/>
  <c r="D141" i="1"/>
  <c r="D143" i="1" s="1"/>
  <c r="D144" i="1"/>
  <c r="D145" i="1"/>
  <c r="D157" i="1"/>
  <c r="D158" i="1"/>
  <c r="D159" i="1"/>
  <c r="D160" i="1"/>
  <c r="D162" i="1"/>
  <c r="D163" i="1"/>
  <c r="D165" i="1"/>
  <c r="D167" i="1"/>
  <c r="D168" i="1"/>
  <c r="D169" i="1"/>
  <c r="D171" i="1"/>
  <c r="D172" i="1"/>
  <c r="D173" i="1"/>
  <c r="D175" i="1"/>
  <c r="D176" i="1"/>
  <c r="D178" i="1"/>
  <c r="D179" i="1"/>
  <c r="D182" i="1"/>
  <c r="D185" i="1" s="1"/>
  <c r="B140" i="1"/>
  <c r="B143" i="1"/>
  <c r="B146" i="1"/>
  <c r="B170" i="1"/>
  <c r="B174" i="1"/>
  <c r="B177" i="1"/>
  <c r="B180" i="1"/>
  <c r="B185" i="1"/>
  <c r="C78" i="1"/>
  <c r="C81" i="1"/>
  <c r="C84" i="1"/>
  <c r="C108" i="1"/>
  <c r="C112" i="1"/>
  <c r="C115" i="1"/>
  <c r="C118" i="1"/>
  <c r="C123" i="1"/>
  <c r="D71" i="1"/>
  <c r="D72" i="1"/>
  <c r="D73" i="1"/>
  <c r="D77" i="1"/>
  <c r="D79" i="1"/>
  <c r="D81" i="1" s="1"/>
  <c r="D82" i="1"/>
  <c r="D83" i="1"/>
  <c r="D95" i="1"/>
  <c r="D96" i="1"/>
  <c r="D97" i="1"/>
  <c r="D98" i="1"/>
  <c r="D100" i="1"/>
  <c r="D101" i="1"/>
  <c r="D103" i="1"/>
  <c r="D105" i="1"/>
  <c r="D106" i="1"/>
  <c r="D107" i="1"/>
  <c r="D109" i="1"/>
  <c r="D110" i="1"/>
  <c r="D111" i="1"/>
  <c r="D113" i="1"/>
  <c r="D114" i="1"/>
  <c r="D116" i="1"/>
  <c r="D117" i="1"/>
  <c r="D120" i="1"/>
  <c r="D123" i="1"/>
  <c r="B78" i="1"/>
  <c r="B81" i="1"/>
  <c r="B84" i="1"/>
  <c r="B108" i="1"/>
  <c r="B112" i="1"/>
  <c r="B115" i="1"/>
  <c r="B118" i="1"/>
  <c r="B123" i="1"/>
  <c r="D102" i="1"/>
  <c r="C16" i="1"/>
  <c r="C19" i="1"/>
  <c r="C206" i="1"/>
  <c r="C22" i="1"/>
  <c r="C46" i="1"/>
  <c r="C50" i="1"/>
  <c r="C53" i="1"/>
  <c r="C56" i="1"/>
  <c r="D9" i="1"/>
  <c r="D10" i="1"/>
  <c r="D11" i="1"/>
  <c r="D15" i="1"/>
  <c r="D17" i="1"/>
  <c r="D19" i="1" s="1"/>
  <c r="D20" i="1"/>
  <c r="D207" i="1"/>
  <c r="D21" i="1"/>
  <c r="D33" i="1"/>
  <c r="D34" i="1"/>
  <c r="D221" i="1" s="1"/>
  <c r="D35" i="1"/>
  <c r="D36" i="1"/>
  <c r="D38" i="1"/>
  <c r="D39" i="1"/>
  <c r="D41" i="1"/>
  <c r="D43" i="1"/>
  <c r="D44" i="1"/>
  <c r="D231" i="1" s="1"/>
  <c r="D45" i="1"/>
  <c r="D47" i="1"/>
  <c r="D48" i="1"/>
  <c r="D49" i="1"/>
  <c r="D51" i="1"/>
  <c r="D52" i="1"/>
  <c r="D53" i="1" s="1"/>
  <c r="D54" i="1"/>
  <c r="D55" i="1"/>
  <c r="D58" i="1"/>
  <c r="D40" i="1"/>
  <c r="D227" i="1" s="1"/>
  <c r="C227" i="1"/>
  <c r="B227" i="1"/>
  <c r="D224" i="1"/>
  <c r="D161" i="1"/>
  <c r="D99" i="1"/>
  <c r="D37" i="1"/>
  <c r="B197" i="1"/>
  <c r="C197" i="1"/>
  <c r="C198" i="1"/>
  <c r="C200" i="1"/>
  <c r="C202" i="1"/>
  <c r="C204" i="1"/>
  <c r="C207" i="1"/>
  <c r="C208" i="1"/>
  <c r="C210" i="1"/>
  <c r="C211" i="1"/>
  <c r="C212" i="1"/>
  <c r="C213" i="1"/>
  <c r="C214" i="1"/>
  <c r="C215" i="1"/>
  <c r="C216" i="1"/>
  <c r="C217" i="1"/>
  <c r="C220" i="1"/>
  <c r="C221" i="1"/>
  <c r="C222" i="1"/>
  <c r="C223" i="1"/>
  <c r="C225" i="1"/>
  <c r="C226" i="1"/>
  <c r="C228" i="1"/>
  <c r="C230" i="1"/>
  <c r="C231" i="1"/>
  <c r="C232" i="1"/>
  <c r="C234" i="1"/>
  <c r="C235" i="1"/>
  <c r="C236" i="1"/>
  <c r="C238" i="1"/>
  <c r="C239" i="1"/>
  <c r="C241" i="1"/>
  <c r="C242" i="1"/>
  <c r="C245" i="1"/>
  <c r="C196" i="1"/>
  <c r="B198" i="1"/>
  <c r="B200" i="1"/>
  <c r="B202" i="1"/>
  <c r="B204" i="1"/>
  <c r="B207" i="1"/>
  <c r="B208" i="1"/>
  <c r="B210" i="1"/>
  <c r="B211" i="1"/>
  <c r="B212" i="1"/>
  <c r="B214" i="1"/>
  <c r="B215" i="1"/>
  <c r="B216" i="1"/>
  <c r="B217" i="1"/>
  <c r="B220" i="1"/>
  <c r="B222" i="1"/>
  <c r="B223" i="1"/>
  <c r="B225" i="1"/>
  <c r="B226" i="1"/>
  <c r="B228" i="1"/>
  <c r="B230" i="1"/>
  <c r="B231" i="1"/>
  <c r="B232" i="1"/>
  <c r="B234" i="1"/>
  <c r="B235" i="1"/>
  <c r="B236" i="1"/>
  <c r="B238" i="1"/>
  <c r="B239" i="1"/>
  <c r="B241" i="1"/>
  <c r="B242" i="1"/>
  <c r="B245" i="1"/>
  <c r="B196" i="1"/>
  <c r="D242" i="1"/>
  <c r="D174" i="1" l="1"/>
  <c r="D115" i="1"/>
  <c r="C248" i="1"/>
  <c r="D156" i="1"/>
  <c r="B240" i="1"/>
  <c r="D177" i="1"/>
  <c r="D240" i="1" s="1"/>
  <c r="C203" i="1"/>
  <c r="D223" i="1"/>
  <c r="D22" i="1"/>
  <c r="C243" i="1"/>
  <c r="C209" i="1"/>
  <c r="B209" i="1"/>
  <c r="D180" i="1"/>
  <c r="D220" i="1"/>
  <c r="B248" i="1"/>
  <c r="D78" i="1"/>
  <c r="D236" i="1"/>
  <c r="C237" i="1"/>
  <c r="D238" i="1"/>
  <c r="D217" i="1"/>
  <c r="D234" i="1"/>
  <c r="D84" i="1"/>
  <c r="D201" i="1"/>
  <c r="D112" i="1"/>
  <c r="D241" i="1"/>
  <c r="D215" i="1"/>
  <c r="D56" i="1"/>
  <c r="D208" i="1"/>
  <c r="D202" i="1"/>
  <c r="B237" i="1"/>
  <c r="D118" i="1"/>
  <c r="D198" i="1"/>
  <c r="C119" i="1"/>
  <c r="C124" i="1" s="1"/>
  <c r="B181" i="1"/>
  <c r="B186" i="1" s="1"/>
  <c r="D146" i="1"/>
  <c r="D209" i="1" s="1"/>
  <c r="D140" i="1"/>
  <c r="D214" i="1"/>
  <c r="D32" i="1"/>
  <c r="B243" i="1"/>
  <c r="B206" i="1"/>
  <c r="D200" i="1"/>
  <c r="C240" i="1"/>
  <c r="D50" i="1"/>
  <c r="D226" i="1"/>
  <c r="D216" i="1"/>
  <c r="C57" i="1"/>
  <c r="C62" i="1" s="1"/>
  <c r="D94" i="1"/>
  <c r="D213" i="1"/>
  <c r="D218" i="1"/>
  <c r="D245" i="1"/>
  <c r="D225" i="1"/>
  <c r="D196" i="1"/>
  <c r="C181" i="1"/>
  <c r="C186" i="1" s="1"/>
  <c r="D211" i="1"/>
  <c r="B219" i="1"/>
  <c r="D246" i="1"/>
  <c r="D46" i="1"/>
  <c r="D239" i="1"/>
  <c r="D228" i="1"/>
  <c r="D235" i="1"/>
  <c r="C233" i="1"/>
  <c r="D205" i="1"/>
  <c r="C219" i="1"/>
  <c r="D210" i="1"/>
  <c r="B203" i="1"/>
  <c r="D61" i="1"/>
  <c r="D248" i="1" s="1"/>
  <c r="D230" i="1"/>
  <c r="D197" i="1"/>
  <c r="D199" i="1"/>
  <c r="D232" i="1"/>
  <c r="D170" i="1"/>
  <c r="B233" i="1"/>
  <c r="D16" i="1"/>
  <c r="B57" i="1"/>
  <c r="B62" i="1" s="1"/>
  <c r="G13" i="1"/>
  <c r="B119" i="1"/>
  <c r="B124" i="1" s="1"/>
  <c r="D108" i="1"/>
  <c r="D222" i="1"/>
  <c r="D206" i="1"/>
  <c r="D204" i="1"/>
  <c r="D237" i="1" l="1"/>
  <c r="D181" i="1"/>
  <c r="D186" i="1" s="1"/>
  <c r="C249" i="1"/>
  <c r="C244" i="1"/>
  <c r="D243" i="1"/>
  <c r="D219" i="1"/>
  <c r="D233" i="1"/>
  <c r="D203" i="1"/>
  <c r="G19" i="1"/>
  <c r="D57" i="1"/>
  <c r="D62" i="1" s="1"/>
  <c r="B244" i="1"/>
  <c r="B249" i="1"/>
  <c r="D119" i="1"/>
  <c r="D124" i="1" s="1"/>
  <c r="D249" i="1" l="1"/>
  <c r="D244" i="1"/>
</calcChain>
</file>

<file path=xl/sharedStrings.xml><?xml version="1.0" encoding="utf-8"?>
<sst xmlns="http://schemas.openxmlformats.org/spreadsheetml/2006/main" count="242" uniqueCount="66">
  <si>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</si>
  <si>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</si>
  <si>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</si>
  <si>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</si>
  <si>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</si>
  <si>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</si>
  <si>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</si>
  <si>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</si>
  <si>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</si>
  <si>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</si>
  <si>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</si>
  <si>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</si>
  <si>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</si>
  <si>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</si>
  <si>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</si>
  <si>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</si>
  <si>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</si>
  <si>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</si>
  <si>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</si>
  <si>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</si>
  <si>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</si>
  <si>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</si>
  <si>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</si>
  <si>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</si>
  <si>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</si>
  <si>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</si>
  <si>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</si>
  <si>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</si>
  <si>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</si>
  <si>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</si>
  <si>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</si>
  <si>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</si>
  <si>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</si>
  <si>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</si>
  <si>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</si>
  <si>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</si>
  <si>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</si>
  <si>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</si>
  <si>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</si>
  <si>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</si>
  <si>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</si>
  <si>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</si>
  <si>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</si>
  <si>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</si>
  <si>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</si>
  <si>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</si>
  <si>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</si>
  <si>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</si>
  <si>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</si>
  <si>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</si>
  <si>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</si>
  <si>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Egyéb közatalmi bevételek</t>
  </si>
  <si>
    <t>ebből felhalmozási kiadáshoz kapcsolódó áfa visszatérülés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</si>
  <si>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</si>
  <si>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</si>
  <si>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</si>
  <si>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</si>
  <si>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</si>
  <si>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</si>
  <si>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</si>
  <si>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Komárom Város 2025. évi tervezett bevételei</t>
  </si>
  <si>
    <t>2025. évi tervezett bevételek ÖNKORMÁNYZAT</t>
  </si>
  <si>
    <t>2025. évi tervezett bevételek GAZDASÁGI SZERVEZETTEL NEM RENDELKEZŐ INTÉZMÉNYEK</t>
  </si>
  <si>
    <t>2025. évi tervezett bevételek GAZDASÁGI SZERVEZETTEL RENDELKEZŐ INTÉZMÉNYEK</t>
  </si>
  <si>
    <t>2025. évi tervezett bevételek KOMÁROM VÁROS ÖSSZESEN</t>
  </si>
  <si>
    <t>1/2025. (II.12.) önk. 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</si>
</sst>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0"/>
      <name val="Arial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charset val="238"/>
    </font>
    <font>
      <b/>
      <sz val="10"/>
      <name val="Arial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0" fillId="0" borderId="0" xfId="0" applyNumberForma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3" fontId="8" fillId="0" borderId="0" xfId="0" applyNumberFormat="1" applyFont="1"/>
    <xf numFmtId="0" fontId="2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24BA8C7C-5423-44F4-B2C8-BBCE03FEA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FB18-2734-4635-9146-5632695622EC}">
  <dimension ref="A1:H249"/>
  <sheetViews>
    <sheetView tabSelected="1" topLeftCell="A130" zoomScaleNormal="100" workbookViewId="0">
      <selection activeCell="G13" sqref="G13"/>
    </sheetView>
  </sheetViews>
  <sheetFormatPr defaultRowHeight="13.2" x14ac:dyDescent="0.25"/>
  <cols>
    <col min="1" max="1" width="62.88671875" bestFit="1" customWidth="1"/>
    <col min="2" max="3" width="13.6640625" customWidth="1"/>
    <col min="4" max="4" width="13" customWidth="1"/>
    <col min="8" max="8" width="10.109375" bestFit="1" customWidth="1"/>
  </cols>
  <sheetData>
    <row r="1" spans="1:7" x14ac:dyDescent="0.25">
      <c r="D1" s="11"/>
    </row>
    <row r="2" spans="1:7" x14ac:dyDescent="0.25">
      <c r="C2" s="46" t="s">
        <v>8</v>
      </c>
      <c r="D2" s="46"/>
    </row>
    <row r="3" spans="1:7" x14ac:dyDescent="0.25">
      <c r="A3" s="41" t="s">
        <v>60</v>
      </c>
      <c r="B3" s="41"/>
      <c r="C3" s="41"/>
      <c r="D3" s="41"/>
    </row>
    <row r="4" spans="1:7" x14ac:dyDescent="0.25">
      <c r="D4" s="12" t="s">
        <v>7</v>
      </c>
    </row>
    <row r="5" spans="1:7" ht="15" customHeight="1" x14ac:dyDescent="0.25">
      <c r="A5" s="47"/>
      <c r="B5" s="50" t="s">
        <v>61</v>
      </c>
      <c r="C5" s="50"/>
      <c r="D5" s="51"/>
    </row>
    <row r="6" spans="1:7" ht="12.75" customHeight="1" x14ac:dyDescent="0.25">
      <c r="A6" s="48"/>
      <c r="B6" s="44" t="s">
        <v>5</v>
      </c>
      <c r="C6" s="45" t="s">
        <v>6</v>
      </c>
      <c r="D6" s="43" t="s">
        <v>65</v>
      </c>
    </row>
    <row r="7" spans="1:7" ht="37.5" customHeight="1" x14ac:dyDescent="0.25">
      <c r="A7" s="49"/>
      <c r="B7" s="44"/>
      <c r="C7" s="45"/>
      <c r="D7" s="43"/>
    </row>
    <row r="8" spans="1:7" ht="12.75" customHeight="1" x14ac:dyDescent="0.25">
      <c r="A8" s="13" t="s">
        <v>4</v>
      </c>
      <c r="B8" s="5"/>
      <c r="C8" s="5"/>
      <c r="D8" s="2"/>
    </row>
    <row r="9" spans="1:7" x14ac:dyDescent="0.25">
      <c r="A9" s="22" t="s">
        <v>10</v>
      </c>
      <c r="B9" s="6">
        <v>476040</v>
      </c>
      <c r="C9" s="6"/>
      <c r="D9" s="3">
        <f t="shared" ref="D9:D15" si="0">SUM(B9:C9)</f>
        <v>476040</v>
      </c>
    </row>
    <row r="10" spans="1:7" x14ac:dyDescent="0.25">
      <c r="A10" s="2" t="s">
        <v>11</v>
      </c>
      <c r="B10" s="7">
        <v>809748</v>
      </c>
      <c r="C10" s="7"/>
      <c r="D10" s="3">
        <f t="shared" si="0"/>
        <v>809748</v>
      </c>
    </row>
    <row r="11" spans="1:7" x14ac:dyDescent="0.25">
      <c r="A11" s="21" t="s">
        <v>12</v>
      </c>
      <c r="B11" s="7">
        <v>632286</v>
      </c>
      <c r="C11" s="7"/>
      <c r="D11" s="3">
        <f t="shared" si="0"/>
        <v>632286</v>
      </c>
    </row>
    <row r="12" spans="1:7" x14ac:dyDescent="0.25">
      <c r="A12" s="21" t="s">
        <v>57</v>
      </c>
      <c r="B12" s="7">
        <v>237643</v>
      </c>
      <c r="C12" s="7"/>
      <c r="D12" s="3">
        <f t="shared" si="0"/>
        <v>237643</v>
      </c>
    </row>
    <row r="13" spans="1:7" x14ac:dyDescent="0.25">
      <c r="A13" s="21" t="s">
        <v>13</v>
      </c>
      <c r="B13" s="7">
        <v>41708</v>
      </c>
      <c r="C13" s="2"/>
      <c r="D13" s="3">
        <f t="shared" si="0"/>
        <v>41708</v>
      </c>
      <c r="G13" s="10">
        <f>SUM(D9:D13)</f>
        <v>2197425</v>
      </c>
    </row>
    <row r="14" spans="1:7" x14ac:dyDescent="0.25">
      <c r="A14" s="21" t="s">
        <v>58</v>
      </c>
      <c r="B14" s="7">
        <f>18700+4633</f>
        <v>23333</v>
      </c>
      <c r="C14" s="2"/>
      <c r="D14" s="3">
        <f t="shared" si="0"/>
        <v>23333</v>
      </c>
    </row>
    <row r="15" spans="1:7" x14ac:dyDescent="0.25">
      <c r="A15" s="21" t="s">
        <v>56</v>
      </c>
      <c r="B15" s="7"/>
      <c r="C15" s="7"/>
      <c r="D15" s="3">
        <f t="shared" si="0"/>
        <v>0</v>
      </c>
    </row>
    <row r="16" spans="1:7" x14ac:dyDescent="0.25">
      <c r="A16" s="38" t="s">
        <v>14</v>
      </c>
      <c r="B16" s="23">
        <f>SUM(B9:B15)</f>
        <v>2220758</v>
      </c>
      <c r="C16" s="23">
        <f>SUM(C9:C15)</f>
        <v>0</v>
      </c>
      <c r="D16" s="23">
        <f>SUM(D9:D15)</f>
        <v>2220758</v>
      </c>
    </row>
    <row r="17" spans="1:7" x14ac:dyDescent="0.25">
      <c r="A17" s="14" t="s">
        <v>15</v>
      </c>
      <c r="B17" s="7">
        <f>280583-18700-4633</f>
        <v>257250</v>
      </c>
      <c r="C17" s="7">
        <v>7354</v>
      </c>
      <c r="D17" s="3">
        <f>SUM(B17:C17)</f>
        <v>264604</v>
      </c>
    </row>
    <row r="18" spans="1:7" x14ac:dyDescent="0.25">
      <c r="A18" s="27" t="s">
        <v>55</v>
      </c>
      <c r="B18" s="28">
        <v>257250</v>
      </c>
      <c r="C18" s="28"/>
      <c r="D18" s="29">
        <f>SUM(B18:C18)</f>
        <v>257250</v>
      </c>
    </row>
    <row r="19" spans="1:7" x14ac:dyDescent="0.25">
      <c r="A19" s="18" t="s">
        <v>16</v>
      </c>
      <c r="B19" s="23">
        <f>SUM(B17:B17)</f>
        <v>257250</v>
      </c>
      <c r="C19" s="23">
        <f>SUM(C17:C17)</f>
        <v>7354</v>
      </c>
      <c r="D19" s="23">
        <f>SUM(D17:D17)</f>
        <v>264604</v>
      </c>
      <c r="G19" s="10">
        <f>+D16+D19</f>
        <v>2485362</v>
      </c>
    </row>
    <row r="20" spans="1:7" x14ac:dyDescent="0.25">
      <c r="A20" s="14" t="s">
        <v>17</v>
      </c>
      <c r="B20" s="7"/>
      <c r="C20" s="7"/>
      <c r="D20" s="3">
        <f>SUM(B20:C20)</f>
        <v>0</v>
      </c>
    </row>
    <row r="21" spans="1:7" x14ac:dyDescent="0.25">
      <c r="A21" s="14" t="s">
        <v>18</v>
      </c>
      <c r="B21" s="7"/>
      <c r="C21" s="7"/>
      <c r="D21" s="3">
        <f>SUM(B21:C21)</f>
        <v>0</v>
      </c>
    </row>
    <row r="22" spans="1:7" x14ac:dyDescent="0.25">
      <c r="A22" s="18" t="s">
        <v>19</v>
      </c>
      <c r="B22" s="9">
        <f>SUM(B20:B21)</f>
        <v>0</v>
      </c>
      <c r="C22" s="9">
        <f>SUM(C20:C21)</f>
        <v>0</v>
      </c>
      <c r="D22" s="9">
        <f>SUM(D20:D21)</f>
        <v>0</v>
      </c>
    </row>
    <row r="23" spans="1:7" x14ac:dyDescent="0.25">
      <c r="A23" s="16" t="s">
        <v>20</v>
      </c>
      <c r="B23" s="8">
        <v>20</v>
      </c>
      <c r="C23" s="8"/>
      <c r="D23" s="3">
        <f>SUM(B23:C23)</f>
        <v>20</v>
      </c>
    </row>
    <row r="24" spans="1:7" x14ac:dyDescent="0.25">
      <c r="A24" s="16" t="s">
        <v>21</v>
      </c>
      <c r="B24" s="8">
        <v>1300000</v>
      </c>
      <c r="C24" s="8"/>
      <c r="D24" s="3">
        <f>SUM(B24:C24)</f>
        <v>1300000</v>
      </c>
    </row>
    <row r="25" spans="1:7" x14ac:dyDescent="0.25">
      <c r="A25" s="16" t="s">
        <v>22</v>
      </c>
      <c r="B25" s="8">
        <v>287000</v>
      </c>
      <c r="C25" s="8"/>
      <c r="D25" s="3">
        <f t="shared" ref="D25:D31" si="1">SUM(B25:C25)</f>
        <v>287000</v>
      </c>
    </row>
    <row r="26" spans="1:7" x14ac:dyDescent="0.25">
      <c r="A26" s="16" t="s">
        <v>23</v>
      </c>
      <c r="B26" s="8">
        <v>9000000</v>
      </c>
      <c r="C26" s="8"/>
      <c r="D26" s="3">
        <f t="shared" si="1"/>
        <v>9000000</v>
      </c>
    </row>
    <row r="27" spans="1:7" x14ac:dyDescent="0.25">
      <c r="A27" s="16" t="s">
        <v>24</v>
      </c>
      <c r="B27" s="8">
        <v>25000</v>
      </c>
      <c r="C27" s="8"/>
      <c r="D27" s="3">
        <f t="shared" si="1"/>
        <v>25000</v>
      </c>
    </row>
    <row r="28" spans="1:7" x14ac:dyDescent="0.25">
      <c r="A28" s="16" t="s">
        <v>3</v>
      </c>
      <c r="B28" s="8">
        <v>2000</v>
      </c>
      <c r="C28" s="8"/>
      <c r="D28" s="3">
        <f t="shared" si="1"/>
        <v>2000</v>
      </c>
    </row>
    <row r="29" spans="1:7" x14ac:dyDescent="0.25">
      <c r="A29" s="16" t="s">
        <v>25</v>
      </c>
      <c r="B29" s="8"/>
      <c r="C29" s="8"/>
      <c r="D29" s="3">
        <f t="shared" si="1"/>
        <v>0</v>
      </c>
    </row>
    <row r="30" spans="1:7" x14ac:dyDescent="0.25">
      <c r="A30" s="16" t="s">
        <v>2</v>
      </c>
      <c r="B30" s="8">
        <v>12500</v>
      </c>
      <c r="C30" s="8"/>
      <c r="D30" s="3">
        <f t="shared" si="1"/>
        <v>12500</v>
      </c>
    </row>
    <row r="31" spans="1:7" x14ac:dyDescent="0.25">
      <c r="A31" s="35" t="s">
        <v>51</v>
      </c>
      <c r="B31" s="8"/>
      <c r="C31" s="8"/>
      <c r="D31" s="3">
        <f t="shared" si="1"/>
        <v>0</v>
      </c>
    </row>
    <row r="32" spans="1:7" x14ac:dyDescent="0.25">
      <c r="A32" s="24" t="s">
        <v>26</v>
      </c>
      <c r="B32" s="9">
        <f>SUM(B23:B31)</f>
        <v>10626520</v>
      </c>
      <c r="C32" s="9">
        <f>SUM(C23:C31)</f>
        <v>0</v>
      </c>
      <c r="D32" s="9">
        <f>SUM(D23:D31)</f>
        <v>10626520</v>
      </c>
    </row>
    <row r="33" spans="1:4" x14ac:dyDescent="0.25">
      <c r="A33" s="2" t="s">
        <v>27</v>
      </c>
      <c r="B33" s="8"/>
      <c r="C33" s="8"/>
      <c r="D33" s="3">
        <f>SUM(B33:C33)</f>
        <v>0</v>
      </c>
    </row>
    <row r="34" spans="1:4" x14ac:dyDescent="0.25">
      <c r="A34" s="2" t="s">
        <v>1</v>
      </c>
      <c r="B34" s="8">
        <v>79307</v>
      </c>
      <c r="C34" s="8">
        <v>730</v>
      </c>
      <c r="D34" s="3">
        <f>SUM(B34:C34)</f>
        <v>80037</v>
      </c>
    </row>
    <row r="35" spans="1:4" x14ac:dyDescent="0.25">
      <c r="A35" s="2" t="s">
        <v>28</v>
      </c>
      <c r="B35" s="8">
        <v>9645</v>
      </c>
      <c r="C35" s="8"/>
      <c r="D35" s="3">
        <f t="shared" ref="D35:D45" si="2">SUM(B35:C35)</f>
        <v>9645</v>
      </c>
    </row>
    <row r="36" spans="1:4" x14ac:dyDescent="0.25">
      <c r="A36" s="2" t="s">
        <v>29</v>
      </c>
      <c r="B36" s="8">
        <v>267886</v>
      </c>
      <c r="C36" s="8"/>
      <c r="D36" s="3">
        <f t="shared" si="2"/>
        <v>267886</v>
      </c>
    </row>
    <row r="37" spans="1:4" x14ac:dyDescent="0.25">
      <c r="A37" s="31" t="s">
        <v>48</v>
      </c>
      <c r="B37" s="32">
        <v>0</v>
      </c>
      <c r="C37" s="32"/>
      <c r="D37" s="33">
        <f t="shared" si="2"/>
        <v>0</v>
      </c>
    </row>
    <row r="38" spans="1:4" x14ac:dyDescent="0.25">
      <c r="A38" s="2" t="s">
        <v>30</v>
      </c>
      <c r="B38" s="8">
        <v>69834</v>
      </c>
      <c r="C38" s="8">
        <v>126582</v>
      </c>
      <c r="D38" s="3">
        <f t="shared" si="2"/>
        <v>196416</v>
      </c>
    </row>
    <row r="39" spans="1:4" x14ac:dyDescent="0.25">
      <c r="A39" s="25" t="s">
        <v>31</v>
      </c>
      <c r="B39" s="8">
        <v>2618045</v>
      </c>
      <c r="C39" s="8"/>
      <c r="D39" s="3">
        <f t="shared" si="2"/>
        <v>2618045</v>
      </c>
    </row>
    <row r="40" spans="1:4" x14ac:dyDescent="0.25">
      <c r="A40" s="34" t="s">
        <v>49</v>
      </c>
      <c r="B40" s="32">
        <v>2513788</v>
      </c>
      <c r="C40" s="32"/>
      <c r="D40" s="29">
        <f>SUM(B40:C40)</f>
        <v>2513788</v>
      </c>
    </row>
    <row r="41" spans="1:4" x14ac:dyDescent="0.25">
      <c r="A41" s="25" t="s">
        <v>32</v>
      </c>
      <c r="B41" s="8">
        <v>546722</v>
      </c>
      <c r="C41" s="8"/>
      <c r="D41" s="3">
        <f t="shared" si="2"/>
        <v>546722</v>
      </c>
    </row>
    <row r="42" spans="1:4" x14ac:dyDescent="0.25">
      <c r="A42" s="34" t="s">
        <v>52</v>
      </c>
      <c r="B42" s="32">
        <v>382261</v>
      </c>
      <c r="C42" s="32"/>
      <c r="D42" s="29">
        <f>SUM(B42:C42)</f>
        <v>382261</v>
      </c>
    </row>
    <row r="43" spans="1:4" x14ac:dyDescent="0.25">
      <c r="A43" s="25" t="s">
        <v>0</v>
      </c>
      <c r="B43" s="8">
        <v>227964</v>
      </c>
      <c r="C43" s="8"/>
      <c r="D43" s="3">
        <f t="shared" si="2"/>
        <v>227964</v>
      </c>
    </row>
    <row r="44" spans="1:4" x14ac:dyDescent="0.25">
      <c r="A44" s="25" t="s">
        <v>33</v>
      </c>
      <c r="B44" s="7"/>
      <c r="C44" s="7"/>
      <c r="D44" s="3">
        <f t="shared" si="2"/>
        <v>0</v>
      </c>
    </row>
    <row r="45" spans="1:4" x14ac:dyDescent="0.25">
      <c r="A45" s="25" t="s">
        <v>34</v>
      </c>
      <c r="B45" s="7">
        <v>2000</v>
      </c>
      <c r="C45" s="7"/>
      <c r="D45" s="3">
        <f t="shared" si="2"/>
        <v>2000</v>
      </c>
    </row>
    <row r="46" spans="1:4" x14ac:dyDescent="0.25">
      <c r="A46" s="26" t="s">
        <v>35</v>
      </c>
      <c r="B46" s="23">
        <f>SUM(B33,B34,B35,B36,B38,B39,B41,B43,B44,B45)</f>
        <v>3821403</v>
      </c>
      <c r="C46" s="23">
        <f>SUM(C33,C34,C35,C36,C38,C39,C41,C43,C44,C45)</f>
        <v>127312</v>
      </c>
      <c r="D46" s="23">
        <f>SUM(D33,D34,D35,D36,D38,D39,D41,D43,D44,D45)</f>
        <v>3948715</v>
      </c>
    </row>
    <row r="47" spans="1:4" x14ac:dyDescent="0.25">
      <c r="A47" s="20" t="s">
        <v>36</v>
      </c>
      <c r="B47" s="7"/>
      <c r="C47" s="7"/>
      <c r="D47" s="3">
        <f>SUM(B47:C47)</f>
        <v>0</v>
      </c>
    </row>
    <row r="48" spans="1:4" s="1" customFormat="1" x14ac:dyDescent="0.25">
      <c r="A48" s="16" t="s">
        <v>37</v>
      </c>
      <c r="B48" s="30">
        <v>9935588</v>
      </c>
      <c r="C48" s="30"/>
      <c r="D48" s="30">
        <f>SUM(B48:C48)</f>
        <v>9935588</v>
      </c>
    </row>
    <row r="49" spans="1:8" x14ac:dyDescent="0.25">
      <c r="A49" s="14" t="s">
        <v>38</v>
      </c>
      <c r="B49" s="7"/>
      <c r="C49" s="7"/>
      <c r="D49" s="30">
        <f>SUM(B49:C49)</f>
        <v>0</v>
      </c>
    </row>
    <row r="50" spans="1:8" x14ac:dyDescent="0.25">
      <c r="A50" s="18" t="s">
        <v>39</v>
      </c>
      <c r="B50" s="9">
        <f>SUM(B47:B49)</f>
        <v>9935588</v>
      </c>
      <c r="C50" s="9">
        <f>SUM(C47:C49)</f>
        <v>0</v>
      </c>
      <c r="D50" s="9">
        <f>SUM(D47:D49)</f>
        <v>9935588</v>
      </c>
    </row>
    <row r="51" spans="1:8" x14ac:dyDescent="0.25">
      <c r="A51" s="14" t="s">
        <v>40</v>
      </c>
      <c r="B51" s="7"/>
      <c r="C51" s="7"/>
      <c r="D51" s="3">
        <f>SUM(B51:C51)</f>
        <v>0</v>
      </c>
    </row>
    <row r="52" spans="1:8" x14ac:dyDescent="0.25">
      <c r="A52" s="14" t="s">
        <v>41</v>
      </c>
      <c r="B52" s="7"/>
      <c r="C52" s="7"/>
      <c r="D52" s="3">
        <f>SUM(B52:C52)</f>
        <v>0</v>
      </c>
    </row>
    <row r="53" spans="1:8" x14ac:dyDescent="0.25">
      <c r="A53" s="17" t="s">
        <v>42</v>
      </c>
      <c r="B53" s="23">
        <f>SUM(B51:B52)</f>
        <v>0</v>
      </c>
      <c r="C53" s="23">
        <f>SUM(C51:C52)</f>
        <v>0</v>
      </c>
      <c r="D53" s="23">
        <f>SUM(D51:D52)</f>
        <v>0</v>
      </c>
    </row>
    <row r="54" spans="1:8" x14ac:dyDescent="0.25">
      <c r="A54" s="14" t="s">
        <v>59</v>
      </c>
      <c r="B54" s="7"/>
      <c r="C54" s="7"/>
      <c r="D54" s="3">
        <f>SUM(B54:C54)</f>
        <v>0</v>
      </c>
    </row>
    <row r="55" spans="1:8" x14ac:dyDescent="0.25">
      <c r="A55" s="14" t="s">
        <v>44</v>
      </c>
      <c r="B55" s="7"/>
      <c r="C55" s="7"/>
      <c r="D55" s="3">
        <f>SUM(B55:C55)</f>
        <v>0</v>
      </c>
    </row>
    <row r="56" spans="1:8" x14ac:dyDescent="0.25">
      <c r="A56" s="17" t="s">
        <v>45</v>
      </c>
      <c r="B56" s="9">
        <f>SUM(B54:B55)</f>
        <v>0</v>
      </c>
      <c r="C56" s="9">
        <f>SUM(C54:C55)</f>
        <v>0</v>
      </c>
      <c r="D56" s="9">
        <f>SUM(D54:D55)</f>
        <v>0</v>
      </c>
    </row>
    <row r="57" spans="1:8" x14ac:dyDescent="0.25">
      <c r="A57" s="24" t="s">
        <v>46</v>
      </c>
      <c r="B57" s="23">
        <f>SUM(B16,B19,B22,B32,B46,B50,B53,B56)</f>
        <v>26861519</v>
      </c>
      <c r="C57" s="23">
        <f>SUM(C16,C19,C22,C32,C46,C50,C53,C56)</f>
        <v>134666</v>
      </c>
      <c r="D57" s="23">
        <f>SUM(D16,D19,D22,D32,D46,D50,D53,D56)</f>
        <v>26996185</v>
      </c>
    </row>
    <row r="58" spans="1:8" x14ac:dyDescent="0.25">
      <c r="A58" s="2" t="s">
        <v>53</v>
      </c>
      <c r="B58" s="7">
        <v>1908120</v>
      </c>
      <c r="C58" s="7"/>
      <c r="D58" s="3">
        <f>SUM(B58:C58)</f>
        <v>1908120</v>
      </c>
    </row>
    <row r="59" spans="1:8" x14ac:dyDescent="0.25">
      <c r="A59" s="2" t="s">
        <v>54</v>
      </c>
      <c r="B59" s="7">
        <v>1500000</v>
      </c>
      <c r="C59" s="7"/>
      <c r="D59" s="3">
        <f>SUM(B59:C59)</f>
        <v>1500000</v>
      </c>
      <c r="G59" s="10"/>
    </row>
    <row r="60" spans="1:8" x14ac:dyDescent="0.25">
      <c r="A60" s="37" t="s">
        <v>50</v>
      </c>
      <c r="B60" s="7"/>
      <c r="C60" s="7"/>
      <c r="D60" s="3">
        <f>SUM(B60:C60)</f>
        <v>0</v>
      </c>
    </row>
    <row r="61" spans="1:8" s="1" customFormat="1" x14ac:dyDescent="0.25">
      <c r="A61" s="17" t="s">
        <v>47</v>
      </c>
      <c r="B61" s="4">
        <f>SUM(B58:B60)</f>
        <v>3408120</v>
      </c>
      <c r="C61" s="4">
        <f>SUM(C58:C60)</f>
        <v>0</v>
      </c>
      <c r="D61" s="4">
        <f>SUM(D58:D60)</f>
        <v>3408120</v>
      </c>
    </row>
    <row r="62" spans="1:8" s="1" customFormat="1" x14ac:dyDescent="0.25">
      <c r="A62" s="19" t="s">
        <v>9</v>
      </c>
      <c r="B62" s="4">
        <f>SUM(B57,B61)</f>
        <v>30269639</v>
      </c>
      <c r="C62" s="4">
        <f>SUM(C57,C61)</f>
        <v>134666</v>
      </c>
      <c r="D62" s="4">
        <f>SUM(D57,D61)</f>
        <v>30404305</v>
      </c>
      <c r="H62" s="40"/>
    </row>
    <row r="64" spans="1:8" x14ac:dyDescent="0.25">
      <c r="C64" s="46" t="s">
        <v>8</v>
      </c>
      <c r="D64" s="46"/>
    </row>
    <row r="65" spans="1:5" x14ac:dyDescent="0.25">
      <c r="A65" s="41" t="str">
        <f>+A3</f>
        <v>Komárom Város 2025. évi tervezett bevételei</v>
      </c>
      <c r="B65" s="41"/>
      <c r="C65" s="41"/>
      <c r="D65" s="41"/>
    </row>
    <row r="66" spans="1:5" x14ac:dyDescent="0.25">
      <c r="D66" s="12" t="s">
        <v>7</v>
      </c>
    </row>
    <row r="67" spans="1:5" ht="25.5" customHeight="1" x14ac:dyDescent="0.25">
      <c r="A67" s="42"/>
      <c r="B67" s="43" t="s">
        <v>62</v>
      </c>
      <c r="C67" s="43"/>
      <c r="D67" s="43"/>
    </row>
    <row r="68" spans="1:5" ht="12.75" customHeight="1" x14ac:dyDescent="0.25">
      <c r="A68" s="42"/>
      <c r="B68" s="44" t="s">
        <v>5</v>
      </c>
      <c r="C68" s="45" t="s">
        <v>6</v>
      </c>
      <c r="D68" s="43" t="str">
        <f>+D6</f>
        <v>1/2025. (II.12.) önk. rendelet eredeti ei.</v>
      </c>
    </row>
    <row r="69" spans="1:5" ht="30.75" customHeight="1" x14ac:dyDescent="0.25">
      <c r="A69" s="42"/>
      <c r="B69" s="44"/>
      <c r="C69" s="45"/>
      <c r="D69" s="43"/>
    </row>
    <row r="70" spans="1:5" x14ac:dyDescent="0.25">
      <c r="A70" s="13" t="s">
        <v>4</v>
      </c>
      <c r="B70" s="5"/>
      <c r="C70" s="5"/>
      <c r="D70" s="2"/>
    </row>
    <row r="71" spans="1:5" x14ac:dyDescent="0.25">
      <c r="A71" s="22" t="s">
        <v>10</v>
      </c>
      <c r="B71" s="6"/>
      <c r="C71" s="6"/>
      <c r="D71" s="3">
        <f t="shared" ref="D71:D77" si="3">SUM(B71:C71)</f>
        <v>0</v>
      </c>
    </row>
    <row r="72" spans="1:5" x14ac:dyDescent="0.25">
      <c r="A72" s="2" t="s">
        <v>11</v>
      </c>
      <c r="C72" s="7"/>
      <c r="D72" s="3">
        <f t="shared" si="3"/>
        <v>0</v>
      </c>
    </row>
    <row r="73" spans="1:5" x14ac:dyDescent="0.25">
      <c r="A73" s="21" t="s">
        <v>12</v>
      </c>
      <c r="B73" s="7"/>
      <c r="C73" s="7"/>
      <c r="D73" s="3">
        <f t="shared" si="3"/>
        <v>0</v>
      </c>
      <c r="E73" s="10"/>
    </row>
    <row r="74" spans="1:5" x14ac:dyDescent="0.25">
      <c r="A74" s="21" t="s">
        <v>57</v>
      </c>
      <c r="B74" s="7"/>
      <c r="C74" s="7"/>
      <c r="D74" s="3">
        <f t="shared" si="3"/>
        <v>0</v>
      </c>
      <c r="E74" s="10"/>
    </row>
    <row r="75" spans="1:5" x14ac:dyDescent="0.25">
      <c r="A75" s="21" t="s">
        <v>13</v>
      </c>
      <c r="B75" s="7"/>
      <c r="C75" s="2"/>
      <c r="D75" s="3">
        <f t="shared" si="3"/>
        <v>0</v>
      </c>
    </row>
    <row r="76" spans="1:5" x14ac:dyDescent="0.25">
      <c r="A76" s="21" t="s">
        <v>58</v>
      </c>
      <c r="B76" s="7"/>
      <c r="C76" s="2"/>
      <c r="D76" s="3">
        <f t="shared" si="3"/>
        <v>0</v>
      </c>
    </row>
    <row r="77" spans="1:5" x14ac:dyDescent="0.25">
      <c r="A77" s="20" t="s">
        <v>56</v>
      </c>
      <c r="B77" s="7"/>
      <c r="C77" s="7"/>
      <c r="D77" s="3">
        <f t="shared" si="3"/>
        <v>0</v>
      </c>
    </row>
    <row r="78" spans="1:5" x14ac:dyDescent="0.25">
      <c r="A78" s="18" t="s">
        <v>14</v>
      </c>
      <c r="B78" s="23">
        <f>SUM(B71:B77)</f>
        <v>0</v>
      </c>
      <c r="C78" s="23">
        <f>SUM(C71:C77)</f>
        <v>0</v>
      </c>
      <c r="D78" s="23">
        <f>SUM(D71:D77)</f>
        <v>0</v>
      </c>
    </row>
    <row r="79" spans="1:5" x14ac:dyDescent="0.25">
      <c r="A79" s="14" t="s">
        <v>15</v>
      </c>
      <c r="B79" s="7">
        <v>85750</v>
      </c>
      <c r="C79" s="7"/>
      <c r="D79" s="3">
        <f>SUM(B79:C79)</f>
        <v>85750</v>
      </c>
    </row>
    <row r="80" spans="1:5" x14ac:dyDescent="0.25">
      <c r="A80" s="27" t="s">
        <v>55</v>
      </c>
      <c r="B80" s="28">
        <v>85750</v>
      </c>
      <c r="C80" s="28"/>
      <c r="D80" s="29">
        <f>SUM(B80:C80)</f>
        <v>85750</v>
      </c>
    </row>
    <row r="81" spans="1:4" x14ac:dyDescent="0.25">
      <c r="A81" s="18" t="s">
        <v>16</v>
      </c>
      <c r="B81" s="23">
        <f>SUM(B79:B79)</f>
        <v>85750</v>
      </c>
      <c r="C81" s="23">
        <f>SUM(C79:C79)</f>
        <v>0</v>
      </c>
      <c r="D81" s="23">
        <f>SUM(D79:D79)</f>
        <v>85750</v>
      </c>
    </row>
    <row r="82" spans="1:4" x14ac:dyDescent="0.25">
      <c r="A82" s="14" t="s">
        <v>17</v>
      </c>
      <c r="B82" s="7"/>
      <c r="C82" s="7"/>
      <c r="D82" s="3">
        <f>SUM(B82:C82)</f>
        <v>0</v>
      </c>
    </row>
    <row r="83" spans="1:4" x14ac:dyDescent="0.25">
      <c r="A83" s="14" t="s">
        <v>18</v>
      </c>
      <c r="B83" s="7"/>
      <c r="C83" s="7"/>
      <c r="D83" s="3">
        <f>SUM(B83:C83)</f>
        <v>0</v>
      </c>
    </row>
    <row r="84" spans="1:4" x14ac:dyDescent="0.25">
      <c r="A84" s="18" t="s">
        <v>19</v>
      </c>
      <c r="B84" s="9">
        <f>SUM(B82:B83)</f>
        <v>0</v>
      </c>
      <c r="C84" s="9">
        <f>SUM(C82:C83)</f>
        <v>0</v>
      </c>
      <c r="D84" s="9">
        <f>SUM(D82:D83)</f>
        <v>0</v>
      </c>
    </row>
    <row r="85" spans="1:4" x14ac:dyDescent="0.25">
      <c r="A85" s="16" t="s">
        <v>20</v>
      </c>
      <c r="B85" s="8"/>
      <c r="C85" s="8"/>
      <c r="D85" s="3">
        <f>SUM(B85:C85)</f>
        <v>0</v>
      </c>
    </row>
    <row r="86" spans="1:4" x14ac:dyDescent="0.25">
      <c r="A86" s="16" t="s">
        <v>21</v>
      </c>
      <c r="B86" s="8"/>
      <c r="C86" s="8"/>
      <c r="D86" s="3">
        <f>SUM(B86:C86)</f>
        <v>0</v>
      </c>
    </row>
    <row r="87" spans="1:4" x14ac:dyDescent="0.25">
      <c r="A87" s="16" t="s">
        <v>22</v>
      </c>
      <c r="B87" s="8"/>
      <c r="C87" s="8"/>
      <c r="D87" s="3">
        <f t="shared" ref="D87:D93" si="4">SUM(B87:C87)</f>
        <v>0</v>
      </c>
    </row>
    <row r="88" spans="1:4" x14ac:dyDescent="0.25">
      <c r="A88" s="16" t="s">
        <v>23</v>
      </c>
      <c r="B88" s="8"/>
      <c r="C88" s="8"/>
      <c r="D88" s="3">
        <f t="shared" si="4"/>
        <v>0</v>
      </c>
    </row>
    <row r="89" spans="1:4" x14ac:dyDescent="0.25">
      <c r="A89" s="16" t="s">
        <v>24</v>
      </c>
      <c r="B89" s="8"/>
      <c r="C89" s="8"/>
      <c r="D89" s="3">
        <f t="shared" si="4"/>
        <v>0</v>
      </c>
    </row>
    <row r="90" spans="1:4" x14ac:dyDescent="0.25">
      <c r="A90" s="16" t="s">
        <v>3</v>
      </c>
      <c r="B90" s="8"/>
      <c r="C90" s="8"/>
      <c r="D90" s="3">
        <f t="shared" si="4"/>
        <v>0</v>
      </c>
    </row>
    <row r="91" spans="1:4" x14ac:dyDescent="0.25">
      <c r="A91" s="16" t="s">
        <v>25</v>
      </c>
      <c r="B91" s="8"/>
      <c r="C91" s="8"/>
      <c r="D91" s="3">
        <f t="shared" si="4"/>
        <v>0</v>
      </c>
    </row>
    <row r="92" spans="1:4" x14ac:dyDescent="0.25">
      <c r="A92" s="16" t="s">
        <v>2</v>
      </c>
      <c r="B92" s="8"/>
      <c r="C92" s="8"/>
      <c r="D92" s="3">
        <f t="shared" si="4"/>
        <v>0</v>
      </c>
    </row>
    <row r="93" spans="1:4" x14ac:dyDescent="0.25">
      <c r="A93" s="35" t="s">
        <v>51</v>
      </c>
      <c r="B93" s="8"/>
      <c r="C93" s="8"/>
      <c r="D93" s="3">
        <f t="shared" si="4"/>
        <v>0</v>
      </c>
    </row>
    <row r="94" spans="1:4" x14ac:dyDescent="0.25">
      <c r="A94" s="24" t="s">
        <v>26</v>
      </c>
      <c r="B94" s="9">
        <f>SUM(B85:B93)</f>
        <v>0</v>
      </c>
      <c r="C94" s="9">
        <f>SUM(C85:C93)</f>
        <v>0</v>
      </c>
      <c r="D94" s="9">
        <f>SUM(D85:D93)</f>
        <v>0</v>
      </c>
    </row>
    <row r="95" spans="1:4" x14ac:dyDescent="0.25">
      <c r="A95" s="2" t="s">
        <v>27</v>
      </c>
      <c r="B95" s="8">
        <v>26</v>
      </c>
      <c r="C95" s="8"/>
      <c r="D95" s="3">
        <f>SUM(B95:C95)</f>
        <v>26</v>
      </c>
    </row>
    <row r="96" spans="1:4" x14ac:dyDescent="0.25">
      <c r="A96" s="2" t="s">
        <v>1</v>
      </c>
      <c r="B96" s="8">
        <v>1785</v>
      </c>
      <c r="C96" s="8"/>
      <c r="D96" s="3">
        <f>SUM(B96:C96)</f>
        <v>1785</v>
      </c>
    </row>
    <row r="97" spans="1:5" x14ac:dyDescent="0.25">
      <c r="A97" s="2" t="s">
        <v>28</v>
      </c>
      <c r="B97" s="8">
        <v>150</v>
      </c>
      <c r="C97" s="8"/>
      <c r="D97" s="3">
        <f t="shared" ref="D97:D107" si="5">SUM(B97:C97)</f>
        <v>150</v>
      </c>
    </row>
    <row r="98" spans="1:5" x14ac:dyDescent="0.25">
      <c r="A98" s="2" t="s">
        <v>29</v>
      </c>
      <c r="B98" s="8"/>
      <c r="C98" s="8"/>
      <c r="D98" s="3">
        <f t="shared" si="5"/>
        <v>0</v>
      </c>
    </row>
    <row r="99" spans="1:5" x14ac:dyDescent="0.25">
      <c r="A99" s="31" t="s">
        <v>48</v>
      </c>
      <c r="B99" s="32"/>
      <c r="C99" s="32"/>
      <c r="D99" s="33">
        <f t="shared" si="5"/>
        <v>0</v>
      </c>
    </row>
    <row r="100" spans="1:5" x14ac:dyDescent="0.25">
      <c r="A100" s="2" t="s">
        <v>30</v>
      </c>
      <c r="B100" s="8"/>
      <c r="C100" s="8"/>
      <c r="D100" s="3">
        <f t="shared" si="5"/>
        <v>0</v>
      </c>
    </row>
    <row r="101" spans="1:5" x14ac:dyDescent="0.25">
      <c r="A101" s="25" t="s">
        <v>31</v>
      </c>
      <c r="B101" s="8"/>
      <c r="C101" s="8"/>
      <c r="D101" s="3">
        <f t="shared" si="5"/>
        <v>0</v>
      </c>
    </row>
    <row r="102" spans="1:5" x14ac:dyDescent="0.25">
      <c r="A102" s="34" t="s">
        <v>49</v>
      </c>
      <c r="B102" s="8"/>
      <c r="C102" s="8"/>
      <c r="D102" s="33">
        <f>SUM(B102:C102)</f>
        <v>0</v>
      </c>
    </row>
    <row r="103" spans="1:5" x14ac:dyDescent="0.25">
      <c r="A103" s="25" t="s">
        <v>32</v>
      </c>
      <c r="B103" s="8"/>
      <c r="C103" s="8"/>
      <c r="D103" s="3">
        <f t="shared" si="5"/>
        <v>0</v>
      </c>
    </row>
    <row r="104" spans="1:5" x14ac:dyDescent="0.25">
      <c r="A104" s="34" t="s">
        <v>52</v>
      </c>
      <c r="B104" s="8"/>
      <c r="C104" s="8"/>
      <c r="D104" s="3"/>
    </row>
    <row r="105" spans="1:5" x14ac:dyDescent="0.25">
      <c r="A105" s="25" t="s">
        <v>0</v>
      </c>
      <c r="B105" s="8">
        <v>5</v>
      </c>
      <c r="C105" s="8"/>
      <c r="D105" s="3">
        <f t="shared" si="5"/>
        <v>5</v>
      </c>
    </row>
    <row r="106" spans="1:5" x14ac:dyDescent="0.25">
      <c r="A106" s="25" t="s">
        <v>33</v>
      </c>
      <c r="B106" s="7"/>
      <c r="C106" s="7"/>
      <c r="D106" s="3">
        <f t="shared" si="5"/>
        <v>0</v>
      </c>
    </row>
    <row r="107" spans="1:5" x14ac:dyDescent="0.25">
      <c r="A107" s="25" t="s">
        <v>34</v>
      </c>
      <c r="B107" s="7">
        <v>165</v>
      </c>
      <c r="C107" s="7"/>
      <c r="D107" s="3">
        <f t="shared" si="5"/>
        <v>165</v>
      </c>
    </row>
    <row r="108" spans="1:5" x14ac:dyDescent="0.25">
      <c r="A108" s="26" t="s">
        <v>35</v>
      </c>
      <c r="B108" s="23">
        <f>SUM(B95:B98,B100:B101,B103:B107)</f>
        <v>2131</v>
      </c>
      <c r="C108" s="23">
        <f>SUM(C95:C98,C100:C101,C103:C107)</f>
        <v>0</v>
      </c>
      <c r="D108" s="23">
        <f>SUM(D95:D98,D100:D101,D103:D107)</f>
        <v>2131</v>
      </c>
      <c r="E108" s="10"/>
    </row>
    <row r="109" spans="1:5" x14ac:dyDescent="0.25">
      <c r="A109" s="20" t="s">
        <v>36</v>
      </c>
      <c r="B109" s="7"/>
      <c r="C109" s="7"/>
      <c r="D109" s="3">
        <f>SUM(B109:C109)</f>
        <v>0</v>
      </c>
    </row>
    <row r="110" spans="1:5" x14ac:dyDescent="0.25">
      <c r="A110" s="16" t="s">
        <v>37</v>
      </c>
      <c r="B110" s="30"/>
      <c r="C110" s="30"/>
      <c r="D110" s="30">
        <f>SUM(B110:C110)</f>
        <v>0</v>
      </c>
    </row>
    <row r="111" spans="1:5" x14ac:dyDescent="0.25">
      <c r="A111" s="14" t="s">
        <v>38</v>
      </c>
      <c r="B111" s="7"/>
      <c r="C111" s="7"/>
      <c r="D111" s="30">
        <f>SUM(B111:C111)</f>
        <v>0</v>
      </c>
    </row>
    <row r="112" spans="1:5" x14ac:dyDescent="0.25">
      <c r="A112" s="18" t="s">
        <v>39</v>
      </c>
      <c r="B112" s="9">
        <f>SUM(B109:B111)</f>
        <v>0</v>
      </c>
      <c r="C112" s="9">
        <f>SUM(C109:C111)</f>
        <v>0</v>
      </c>
      <c r="D112" s="9">
        <f>SUM(D109:D111)</f>
        <v>0</v>
      </c>
    </row>
    <row r="113" spans="1:5" x14ac:dyDescent="0.25">
      <c r="A113" s="14" t="s">
        <v>40</v>
      </c>
      <c r="B113" s="7"/>
      <c r="C113" s="7"/>
      <c r="D113" s="3">
        <f>SUM(B113:C113)</f>
        <v>0</v>
      </c>
    </row>
    <row r="114" spans="1:5" x14ac:dyDescent="0.25">
      <c r="A114" s="14" t="s">
        <v>41</v>
      </c>
      <c r="B114" s="7"/>
      <c r="C114" s="7"/>
      <c r="D114" s="3">
        <f>SUM(B114:C114)</f>
        <v>0</v>
      </c>
      <c r="E114" s="1"/>
    </row>
    <row r="115" spans="1:5" x14ac:dyDescent="0.25">
      <c r="A115" s="17" t="s">
        <v>42</v>
      </c>
      <c r="B115" s="23">
        <f>SUM(B113:B114)</f>
        <v>0</v>
      </c>
      <c r="C115" s="23">
        <f>SUM(C113:C114)</f>
        <v>0</v>
      </c>
      <c r="D115" s="23">
        <f>SUM(D113:D114)</f>
        <v>0</v>
      </c>
    </row>
    <row r="116" spans="1:5" x14ac:dyDescent="0.25">
      <c r="A116" s="14" t="s">
        <v>43</v>
      </c>
      <c r="B116" s="7"/>
      <c r="C116" s="7"/>
      <c r="D116" s="3">
        <f>SUM(B116:C116)</f>
        <v>0</v>
      </c>
    </row>
    <row r="117" spans="1:5" x14ac:dyDescent="0.25">
      <c r="A117" s="14" t="s">
        <v>44</v>
      </c>
      <c r="B117" s="7"/>
      <c r="C117" s="7"/>
      <c r="D117" s="3">
        <f>SUM(B117:C117)</f>
        <v>0</v>
      </c>
    </row>
    <row r="118" spans="1:5" x14ac:dyDescent="0.25">
      <c r="A118" s="17" t="s">
        <v>45</v>
      </c>
      <c r="B118" s="9">
        <f>SUM(B116:B117)</f>
        <v>0</v>
      </c>
      <c r="C118" s="9">
        <f>SUM(C116:C117)</f>
        <v>0</v>
      </c>
      <c r="D118" s="9">
        <f>SUM(D116:D117)</f>
        <v>0</v>
      </c>
    </row>
    <row r="119" spans="1:5" x14ac:dyDescent="0.25">
      <c r="A119" s="18" t="s">
        <v>46</v>
      </c>
      <c r="B119" s="23">
        <f>SUM(B78,B81,B84,B94,B108,B112,B115,B118)</f>
        <v>87881</v>
      </c>
      <c r="C119" s="23">
        <f>SUM(C78,C81,C84,C94,C108,C112,C115,C118)</f>
        <v>0</v>
      </c>
      <c r="D119" s="23">
        <f>SUM(D78,D81,D84,D94,D108,D112,D115,D118)</f>
        <v>87881</v>
      </c>
    </row>
    <row r="120" spans="1:5" x14ac:dyDescent="0.25">
      <c r="A120" s="36" t="s">
        <v>53</v>
      </c>
      <c r="B120" s="7"/>
      <c r="C120" s="7"/>
      <c r="D120" s="3">
        <f>SUM(B120:C120)</f>
        <v>0</v>
      </c>
    </row>
    <row r="121" spans="1:5" x14ac:dyDescent="0.25">
      <c r="A121" s="2" t="s">
        <v>54</v>
      </c>
      <c r="B121" s="7"/>
      <c r="C121" s="7"/>
      <c r="D121" s="3">
        <f>SUM(B121:C121)</f>
        <v>0</v>
      </c>
    </row>
    <row r="122" spans="1:5" x14ac:dyDescent="0.25">
      <c r="A122" s="15" t="s">
        <v>50</v>
      </c>
      <c r="B122" s="7"/>
      <c r="C122" s="7"/>
      <c r="D122" s="3">
        <f>SUM(B122:C122)</f>
        <v>0</v>
      </c>
    </row>
    <row r="123" spans="1:5" x14ac:dyDescent="0.25">
      <c r="A123" s="17" t="s">
        <v>47</v>
      </c>
      <c r="B123" s="4">
        <f>SUM(B120:B120)</f>
        <v>0</v>
      </c>
      <c r="C123" s="4">
        <f>SUM(C120:C120)</f>
        <v>0</v>
      </c>
      <c r="D123" s="4">
        <f>SUM(D120:D120)</f>
        <v>0</v>
      </c>
    </row>
    <row r="124" spans="1:5" x14ac:dyDescent="0.25">
      <c r="A124" s="19" t="s">
        <v>9</v>
      </c>
      <c r="B124" s="4">
        <f>SUM(B119,B123)</f>
        <v>87881</v>
      </c>
      <c r="C124" s="4">
        <f>SUM(C119,C123)</f>
        <v>0</v>
      </c>
      <c r="D124" s="4">
        <f>SUM(D119,D123)</f>
        <v>87881</v>
      </c>
    </row>
    <row r="126" spans="1:5" x14ac:dyDescent="0.25">
      <c r="C126" s="46" t="s">
        <v>8</v>
      </c>
      <c r="D126" s="46"/>
    </row>
    <row r="127" spans="1:5" x14ac:dyDescent="0.25">
      <c r="A127" s="41" t="str">
        <f>+A3</f>
        <v>Komárom Város 2025. évi tervezett bevételei</v>
      </c>
      <c r="B127" s="41"/>
      <c r="C127" s="41"/>
      <c r="D127" s="41"/>
    </row>
    <row r="128" spans="1:5" x14ac:dyDescent="0.25">
      <c r="D128" s="12" t="s">
        <v>7</v>
      </c>
    </row>
    <row r="129" spans="1:4" ht="24" customHeight="1" x14ac:dyDescent="0.25">
      <c r="A129" s="42"/>
      <c r="B129" s="43" t="s">
        <v>63</v>
      </c>
      <c r="C129" s="43"/>
      <c r="D129" s="43"/>
    </row>
    <row r="130" spans="1:4" ht="12.75" customHeight="1" x14ac:dyDescent="0.25">
      <c r="A130" s="42"/>
      <c r="B130" s="44" t="s">
        <v>5</v>
      </c>
      <c r="C130" s="45" t="s">
        <v>6</v>
      </c>
      <c r="D130" s="43" t="str">
        <f>+D6</f>
        <v>1/2025. (II.12.) önk. rendelet eredeti ei.</v>
      </c>
    </row>
    <row r="131" spans="1:4" ht="31.5" customHeight="1" x14ac:dyDescent="0.25">
      <c r="A131" s="42"/>
      <c r="B131" s="44"/>
      <c r="C131" s="45"/>
      <c r="D131" s="43"/>
    </row>
    <row r="132" spans="1:4" x14ac:dyDescent="0.25">
      <c r="A132" s="13" t="s">
        <v>4</v>
      </c>
      <c r="B132" s="5"/>
      <c r="C132" s="5"/>
      <c r="D132" s="2"/>
    </row>
    <row r="133" spans="1:4" x14ac:dyDescent="0.25">
      <c r="A133" s="22" t="s">
        <v>10</v>
      </c>
      <c r="B133" s="6"/>
      <c r="C133" s="6"/>
      <c r="D133" s="3">
        <f t="shared" ref="D133:D139" si="6">SUM(B133:C133)</f>
        <v>0</v>
      </c>
    </row>
    <row r="134" spans="1:4" x14ac:dyDescent="0.25">
      <c r="A134" s="2" t="s">
        <v>11</v>
      </c>
      <c r="C134" s="7"/>
      <c r="D134" s="3">
        <f t="shared" si="6"/>
        <v>0</v>
      </c>
    </row>
    <row r="135" spans="1:4" x14ac:dyDescent="0.25">
      <c r="A135" s="21" t="s">
        <v>12</v>
      </c>
      <c r="B135" s="7"/>
      <c r="C135" s="7"/>
      <c r="D135" s="3">
        <f t="shared" si="6"/>
        <v>0</v>
      </c>
    </row>
    <row r="136" spans="1:4" x14ac:dyDescent="0.25">
      <c r="A136" s="21" t="s">
        <v>57</v>
      </c>
      <c r="B136" s="7"/>
      <c r="C136" s="7"/>
      <c r="D136" s="3">
        <f t="shared" si="6"/>
        <v>0</v>
      </c>
    </row>
    <row r="137" spans="1:4" x14ac:dyDescent="0.25">
      <c r="A137" s="21" t="s">
        <v>13</v>
      </c>
      <c r="B137" s="7"/>
      <c r="C137" s="2"/>
      <c r="D137" s="3">
        <f t="shared" si="6"/>
        <v>0</v>
      </c>
    </row>
    <row r="138" spans="1:4" x14ac:dyDescent="0.25">
      <c r="A138" s="21" t="s">
        <v>58</v>
      </c>
      <c r="B138" s="7"/>
      <c r="C138" s="2"/>
      <c r="D138" s="3">
        <f t="shared" si="6"/>
        <v>0</v>
      </c>
    </row>
    <row r="139" spans="1:4" x14ac:dyDescent="0.25">
      <c r="A139" s="21" t="s">
        <v>56</v>
      </c>
      <c r="B139" s="7"/>
      <c r="C139" s="7"/>
      <c r="D139" s="3">
        <f t="shared" si="6"/>
        <v>0</v>
      </c>
    </row>
    <row r="140" spans="1:4" x14ac:dyDescent="0.25">
      <c r="A140" s="38" t="s">
        <v>14</v>
      </c>
      <c r="B140" s="39">
        <f>SUM(B133:B139)</f>
        <v>0</v>
      </c>
      <c r="C140" s="39">
        <f>SUM(C133:C139)</f>
        <v>0</v>
      </c>
      <c r="D140" s="39">
        <f>SUM(D133:D139)</f>
        <v>0</v>
      </c>
    </row>
    <row r="141" spans="1:4" x14ac:dyDescent="0.25">
      <c r="A141" s="14" t="s">
        <v>15</v>
      </c>
      <c r="B141" s="7"/>
      <c r="C141" s="7"/>
      <c r="D141" s="3">
        <f>SUM(B141:C141)</f>
        <v>0</v>
      </c>
    </row>
    <row r="142" spans="1:4" x14ac:dyDescent="0.25">
      <c r="A142" s="27" t="s">
        <v>55</v>
      </c>
      <c r="B142" s="28"/>
      <c r="C142" s="28"/>
      <c r="D142" s="29">
        <f>SUM(B142:C142)</f>
        <v>0</v>
      </c>
    </row>
    <row r="143" spans="1:4" x14ac:dyDescent="0.25">
      <c r="A143" s="18" t="s">
        <v>16</v>
      </c>
      <c r="B143" s="23">
        <f>SUM(B141:B141)</f>
        <v>0</v>
      </c>
      <c r="C143" s="23">
        <f>SUM(C141:C141)</f>
        <v>0</v>
      </c>
      <c r="D143" s="23">
        <f>SUM(D141:D141)</f>
        <v>0</v>
      </c>
    </row>
    <row r="144" spans="1:4" x14ac:dyDescent="0.25">
      <c r="A144" s="14" t="s">
        <v>17</v>
      </c>
      <c r="B144" s="7"/>
      <c r="C144" s="7"/>
      <c r="D144" s="3">
        <f>SUM(B144:C144)</f>
        <v>0</v>
      </c>
    </row>
    <row r="145" spans="1:4" x14ac:dyDescent="0.25">
      <c r="A145" s="14" t="s">
        <v>18</v>
      </c>
      <c r="B145" s="7"/>
      <c r="C145" s="7"/>
      <c r="D145" s="3">
        <f>SUM(B145:C145)</f>
        <v>0</v>
      </c>
    </row>
    <row r="146" spans="1:4" x14ac:dyDescent="0.25">
      <c r="A146" s="18" t="s">
        <v>19</v>
      </c>
      <c r="B146" s="9">
        <f>SUM(B144:B145)</f>
        <v>0</v>
      </c>
      <c r="C146" s="9">
        <f>SUM(C144:C145)</f>
        <v>0</v>
      </c>
      <c r="D146" s="9">
        <f>SUM(D144:D145)</f>
        <v>0</v>
      </c>
    </row>
    <row r="147" spans="1:4" x14ac:dyDescent="0.25">
      <c r="A147" s="16" t="s">
        <v>20</v>
      </c>
      <c r="B147" s="8"/>
      <c r="C147" s="8"/>
      <c r="D147" s="3">
        <f>SUM(B147:C147)</f>
        <v>0</v>
      </c>
    </row>
    <row r="148" spans="1:4" x14ac:dyDescent="0.25">
      <c r="A148" s="16" t="s">
        <v>21</v>
      </c>
      <c r="B148" s="8"/>
      <c r="C148" s="8"/>
      <c r="D148" s="3">
        <f>SUM(B148:C148)</f>
        <v>0</v>
      </c>
    </row>
    <row r="149" spans="1:4" x14ac:dyDescent="0.25">
      <c r="A149" s="16" t="s">
        <v>22</v>
      </c>
      <c r="B149" s="8"/>
      <c r="C149" s="8"/>
      <c r="D149" s="3">
        <f t="shared" ref="D149:D155" si="7">SUM(B149:C149)</f>
        <v>0</v>
      </c>
    </row>
    <row r="150" spans="1:4" x14ac:dyDescent="0.25">
      <c r="A150" s="16" t="s">
        <v>23</v>
      </c>
      <c r="B150" s="8"/>
      <c r="C150" s="8"/>
      <c r="D150" s="3">
        <f t="shared" si="7"/>
        <v>0</v>
      </c>
    </row>
    <row r="151" spans="1:4" x14ac:dyDescent="0.25">
      <c r="A151" s="16" t="s">
        <v>24</v>
      </c>
      <c r="B151" s="8"/>
      <c r="C151" s="8"/>
      <c r="D151" s="3">
        <f t="shared" si="7"/>
        <v>0</v>
      </c>
    </row>
    <row r="152" spans="1:4" x14ac:dyDescent="0.25">
      <c r="A152" s="16" t="s">
        <v>3</v>
      </c>
      <c r="B152" s="8"/>
      <c r="C152" s="8"/>
      <c r="D152" s="3">
        <f t="shared" si="7"/>
        <v>0</v>
      </c>
    </row>
    <row r="153" spans="1:4" x14ac:dyDescent="0.25">
      <c r="A153" s="16" t="s">
        <v>25</v>
      </c>
      <c r="B153" s="8"/>
      <c r="C153" s="8"/>
      <c r="D153" s="3">
        <f t="shared" si="7"/>
        <v>0</v>
      </c>
    </row>
    <row r="154" spans="1:4" x14ac:dyDescent="0.25">
      <c r="A154" s="16" t="s">
        <v>2</v>
      </c>
      <c r="B154" s="8"/>
      <c r="C154" s="8"/>
      <c r="D154" s="3">
        <f t="shared" si="7"/>
        <v>0</v>
      </c>
    </row>
    <row r="155" spans="1:4" x14ac:dyDescent="0.25">
      <c r="A155" s="35" t="s">
        <v>51</v>
      </c>
      <c r="B155" s="8"/>
      <c r="C155" s="8"/>
      <c r="D155" s="3">
        <f t="shared" si="7"/>
        <v>0</v>
      </c>
    </row>
    <row r="156" spans="1:4" x14ac:dyDescent="0.25">
      <c r="A156" s="24" t="s">
        <v>26</v>
      </c>
      <c r="B156" s="9">
        <f>SUM(B147:B155)</f>
        <v>0</v>
      </c>
      <c r="C156" s="9">
        <f>SUM(C147:C155)</f>
        <v>0</v>
      </c>
      <c r="D156" s="9">
        <f>SUM(D147:D155)</f>
        <v>0</v>
      </c>
    </row>
    <row r="157" spans="1:4" x14ac:dyDescent="0.25">
      <c r="A157" s="2" t="s">
        <v>27</v>
      </c>
      <c r="B157" s="8"/>
      <c r="C157" s="8"/>
      <c r="D157" s="3">
        <f>SUM(B157:C157)</f>
        <v>0</v>
      </c>
    </row>
    <row r="158" spans="1:4" x14ac:dyDescent="0.25">
      <c r="A158" s="2" t="s">
        <v>1</v>
      </c>
      <c r="B158" s="8">
        <v>240</v>
      </c>
      <c r="C158" s="8"/>
      <c r="D158" s="3">
        <f>SUM(B158:C158)</f>
        <v>240</v>
      </c>
    </row>
    <row r="159" spans="1:4" x14ac:dyDescent="0.25">
      <c r="A159" s="2" t="s">
        <v>28</v>
      </c>
      <c r="B159" s="8">
        <v>10642</v>
      </c>
      <c r="C159" s="8"/>
      <c r="D159" s="3">
        <f t="shared" ref="D159:D169" si="8">SUM(B159:C159)</f>
        <v>10642</v>
      </c>
    </row>
    <row r="160" spans="1:4" x14ac:dyDescent="0.25">
      <c r="A160" s="2" t="s">
        <v>29</v>
      </c>
      <c r="B160" s="8"/>
      <c r="C160" s="8"/>
      <c r="D160" s="3">
        <f t="shared" si="8"/>
        <v>0</v>
      </c>
    </row>
    <row r="161" spans="1:5" x14ac:dyDescent="0.25">
      <c r="A161" s="31" t="s">
        <v>48</v>
      </c>
      <c r="B161" s="32"/>
      <c r="C161" s="32"/>
      <c r="D161" s="33">
        <f t="shared" si="8"/>
        <v>0</v>
      </c>
    </row>
    <row r="162" spans="1:5" x14ac:dyDescent="0.25">
      <c r="A162" s="2" t="s">
        <v>30</v>
      </c>
      <c r="B162" s="8"/>
      <c r="C162" s="8"/>
      <c r="D162" s="3">
        <f t="shared" si="8"/>
        <v>0</v>
      </c>
    </row>
    <row r="163" spans="1:5" x14ac:dyDescent="0.25">
      <c r="A163" s="25" t="s">
        <v>31</v>
      </c>
      <c r="B163" s="8">
        <v>2873</v>
      </c>
      <c r="C163" s="8"/>
      <c r="D163" s="3">
        <f t="shared" si="8"/>
        <v>2873</v>
      </c>
    </row>
    <row r="164" spans="1:5" x14ac:dyDescent="0.25">
      <c r="A164" s="34" t="s">
        <v>49</v>
      </c>
      <c r="B164" s="32"/>
      <c r="C164" s="32"/>
      <c r="D164" s="29"/>
    </row>
    <row r="165" spans="1:5" x14ac:dyDescent="0.25">
      <c r="A165" s="25" t="s">
        <v>32</v>
      </c>
      <c r="B165" s="8">
        <v>400</v>
      </c>
      <c r="C165" s="8"/>
      <c r="D165" s="3">
        <f t="shared" si="8"/>
        <v>400</v>
      </c>
    </row>
    <row r="166" spans="1:5" x14ac:dyDescent="0.25">
      <c r="A166" s="34" t="s">
        <v>52</v>
      </c>
      <c r="B166" s="8"/>
      <c r="C166" s="8"/>
      <c r="D166" s="33">
        <f t="shared" si="8"/>
        <v>0</v>
      </c>
    </row>
    <row r="167" spans="1:5" x14ac:dyDescent="0.25">
      <c r="A167" s="25" t="s">
        <v>0</v>
      </c>
      <c r="B167" s="8"/>
      <c r="C167" s="8"/>
      <c r="D167" s="3">
        <f t="shared" si="8"/>
        <v>0</v>
      </c>
    </row>
    <row r="168" spans="1:5" x14ac:dyDescent="0.25">
      <c r="A168" s="25" t="s">
        <v>33</v>
      </c>
      <c r="B168" s="7"/>
      <c r="C168" s="7"/>
      <c r="D168" s="3">
        <f t="shared" si="8"/>
        <v>0</v>
      </c>
    </row>
    <row r="169" spans="1:5" x14ac:dyDescent="0.25">
      <c r="A169" s="25" t="s">
        <v>34</v>
      </c>
      <c r="B169" s="7"/>
      <c r="C169" s="7"/>
      <c r="D169" s="3">
        <f t="shared" si="8"/>
        <v>0</v>
      </c>
    </row>
    <row r="170" spans="1:5" x14ac:dyDescent="0.25">
      <c r="A170" s="26" t="s">
        <v>35</v>
      </c>
      <c r="B170" s="23">
        <f>SUM(B157:B160,B162:B163,B165:B169)</f>
        <v>14155</v>
      </c>
      <c r="C170" s="23">
        <f>SUM(C157:C160,C162:C163,C165:C169)</f>
        <v>0</v>
      </c>
      <c r="D170" s="23">
        <f>SUM(D157:D160,D162:D163,D165:D169)</f>
        <v>14155</v>
      </c>
    </row>
    <row r="171" spans="1:5" x14ac:dyDescent="0.25">
      <c r="A171" s="20" t="s">
        <v>36</v>
      </c>
      <c r="B171" s="7"/>
      <c r="C171" s="7"/>
      <c r="D171" s="3">
        <f>SUM(B171:C171)</f>
        <v>0</v>
      </c>
    </row>
    <row r="172" spans="1:5" x14ac:dyDescent="0.25">
      <c r="A172" s="16" t="s">
        <v>37</v>
      </c>
      <c r="B172" s="30"/>
      <c r="C172" s="30"/>
      <c r="D172" s="30">
        <f>SUM(B172:C172)</f>
        <v>0</v>
      </c>
    </row>
    <row r="173" spans="1:5" x14ac:dyDescent="0.25">
      <c r="A173" s="14" t="s">
        <v>38</v>
      </c>
      <c r="B173" s="7"/>
      <c r="C173" s="7"/>
      <c r="D173" s="30">
        <f>SUM(B173:C173)</f>
        <v>0</v>
      </c>
    </row>
    <row r="174" spans="1:5" x14ac:dyDescent="0.25">
      <c r="A174" s="18" t="s">
        <v>39</v>
      </c>
      <c r="B174" s="9">
        <f>SUM(B171:B173)</f>
        <v>0</v>
      </c>
      <c r="C174" s="9">
        <f>SUM(C171:C173)</f>
        <v>0</v>
      </c>
      <c r="D174" s="9">
        <f>SUM(D171:D173)</f>
        <v>0</v>
      </c>
    </row>
    <row r="175" spans="1:5" x14ac:dyDescent="0.25">
      <c r="A175" s="14" t="s">
        <v>40</v>
      </c>
      <c r="B175" s="7"/>
      <c r="C175" s="7"/>
      <c r="D175" s="3">
        <f>SUM(B175:C175)</f>
        <v>0</v>
      </c>
    </row>
    <row r="176" spans="1:5" x14ac:dyDescent="0.25">
      <c r="A176" s="14" t="s">
        <v>41</v>
      </c>
      <c r="B176" s="7"/>
      <c r="C176" s="7"/>
      <c r="D176" s="3">
        <f>SUM(B176:C176)</f>
        <v>0</v>
      </c>
      <c r="E176" s="1"/>
    </row>
    <row r="177" spans="1:4" x14ac:dyDescent="0.25">
      <c r="A177" s="17" t="s">
        <v>42</v>
      </c>
      <c r="B177" s="23">
        <f>SUM(B175:B176)</f>
        <v>0</v>
      </c>
      <c r="C177" s="23">
        <f>SUM(C175:C176)</f>
        <v>0</v>
      </c>
      <c r="D177" s="23">
        <f>SUM(D175:D176)</f>
        <v>0</v>
      </c>
    </row>
    <row r="178" spans="1:4" x14ac:dyDescent="0.25">
      <c r="A178" s="14" t="s">
        <v>43</v>
      </c>
      <c r="B178" s="7"/>
      <c r="C178" s="7"/>
      <c r="D178" s="3">
        <f>SUM(B178:C178)</f>
        <v>0</v>
      </c>
    </row>
    <row r="179" spans="1:4" x14ac:dyDescent="0.25">
      <c r="A179" s="14" t="s">
        <v>44</v>
      </c>
      <c r="B179" s="7"/>
      <c r="C179" s="7"/>
      <c r="D179" s="3">
        <f>SUM(B179:C179)</f>
        <v>0</v>
      </c>
    </row>
    <row r="180" spans="1:4" x14ac:dyDescent="0.25">
      <c r="A180" s="17" t="s">
        <v>45</v>
      </c>
      <c r="B180" s="9">
        <f>SUM(B178:B179)</f>
        <v>0</v>
      </c>
      <c r="C180" s="9">
        <f>SUM(C178:C179)</f>
        <v>0</v>
      </c>
      <c r="D180" s="9">
        <f>SUM(D178:D179)</f>
        <v>0</v>
      </c>
    </row>
    <row r="181" spans="1:4" x14ac:dyDescent="0.25">
      <c r="A181" s="18" t="s">
        <v>46</v>
      </c>
      <c r="B181" s="23">
        <f>SUM(B140,B143,B146,B156,B170,B174,B177,B180)</f>
        <v>14155</v>
      </c>
      <c r="C181" s="23">
        <f>SUM(C140,C143,C146,C156,C170,C174,C177,C180)</f>
        <v>0</v>
      </c>
      <c r="D181" s="23">
        <f>SUM(D140,D143,D146,D156,D170,D174,D177,D180)</f>
        <v>14155</v>
      </c>
    </row>
    <row r="182" spans="1:4" x14ac:dyDescent="0.25">
      <c r="A182" s="36" t="s">
        <v>53</v>
      </c>
      <c r="B182" s="7"/>
      <c r="C182" s="7"/>
      <c r="D182" s="3">
        <f>SUM(B182:C182)</f>
        <v>0</v>
      </c>
    </row>
    <row r="183" spans="1:4" x14ac:dyDescent="0.25">
      <c r="A183" s="2" t="s">
        <v>54</v>
      </c>
      <c r="B183" s="7"/>
      <c r="C183" s="7"/>
      <c r="D183" s="3"/>
    </row>
    <row r="184" spans="1:4" x14ac:dyDescent="0.25">
      <c r="A184" s="15" t="s">
        <v>50</v>
      </c>
      <c r="B184" s="7"/>
      <c r="C184" s="7"/>
      <c r="D184" s="3"/>
    </row>
    <row r="185" spans="1:4" x14ac:dyDescent="0.25">
      <c r="A185" s="17" t="s">
        <v>47</v>
      </c>
      <c r="B185" s="4">
        <f>SUM(B182:B182)</f>
        <v>0</v>
      </c>
      <c r="C185" s="4">
        <f>SUM(C182:C182)</f>
        <v>0</v>
      </c>
      <c r="D185" s="4">
        <f>SUM(D182:D182)</f>
        <v>0</v>
      </c>
    </row>
    <row r="186" spans="1:4" x14ac:dyDescent="0.25">
      <c r="A186" s="19" t="s">
        <v>9</v>
      </c>
      <c r="B186" s="4">
        <f>SUM(B181,B185)</f>
        <v>14155</v>
      </c>
      <c r="C186" s="4">
        <f>SUM(C181,C185)</f>
        <v>0</v>
      </c>
      <c r="D186" s="4">
        <f>SUM(D181,D185)</f>
        <v>14155</v>
      </c>
    </row>
    <row r="189" spans="1:4" x14ac:dyDescent="0.25">
      <c r="C189" s="46" t="s">
        <v>8</v>
      </c>
      <c r="D189" s="46"/>
    </row>
    <row r="190" spans="1:4" x14ac:dyDescent="0.25">
      <c r="A190" s="41" t="str">
        <f>+A3</f>
        <v>Komárom Város 2025. évi tervezett bevételei</v>
      </c>
      <c r="B190" s="41"/>
      <c r="C190" s="41"/>
      <c r="D190" s="41"/>
    </row>
    <row r="191" spans="1:4" x14ac:dyDescent="0.25">
      <c r="D191" s="12" t="s">
        <v>7</v>
      </c>
    </row>
    <row r="192" spans="1:4" ht="25.5" customHeight="1" x14ac:dyDescent="0.25">
      <c r="A192" s="42"/>
      <c r="B192" s="43" t="s">
        <v>64</v>
      </c>
      <c r="C192" s="43"/>
      <c r="D192" s="43"/>
    </row>
    <row r="193" spans="1:4" ht="12.75" customHeight="1" x14ac:dyDescent="0.25">
      <c r="A193" s="42"/>
      <c r="B193" s="44" t="s">
        <v>5</v>
      </c>
      <c r="C193" s="45" t="s">
        <v>6</v>
      </c>
      <c r="D193" s="43" t="str">
        <f>+D6</f>
        <v>1/2025. (II.12.) önk. rendelet eredeti ei.</v>
      </c>
    </row>
    <row r="194" spans="1:4" ht="27" customHeight="1" x14ac:dyDescent="0.25">
      <c r="A194" s="42"/>
      <c r="B194" s="44"/>
      <c r="C194" s="45"/>
      <c r="D194" s="43"/>
    </row>
    <row r="195" spans="1:4" x14ac:dyDescent="0.25">
      <c r="A195" s="13" t="s">
        <v>4</v>
      </c>
      <c r="B195" s="5"/>
      <c r="C195" s="5"/>
      <c r="D195" s="2"/>
    </row>
    <row r="196" spans="1:4" x14ac:dyDescent="0.25">
      <c r="A196" s="22" t="s">
        <v>10</v>
      </c>
      <c r="B196" s="7">
        <f t="shared" ref="B196:D223" si="9">SUM(B9,B71,B133)</f>
        <v>476040</v>
      </c>
      <c r="C196" s="7">
        <f t="shared" si="9"/>
        <v>0</v>
      </c>
      <c r="D196" s="7">
        <f t="shared" si="9"/>
        <v>476040</v>
      </c>
    </row>
    <row r="197" spans="1:4" x14ac:dyDescent="0.25">
      <c r="A197" s="2" t="s">
        <v>11</v>
      </c>
      <c r="B197" s="7">
        <f t="shared" si="9"/>
        <v>809748</v>
      </c>
      <c r="C197" s="7">
        <f t="shared" si="9"/>
        <v>0</v>
      </c>
      <c r="D197" s="7">
        <f t="shared" si="9"/>
        <v>809748</v>
      </c>
    </row>
    <row r="198" spans="1:4" x14ac:dyDescent="0.25">
      <c r="A198" s="21" t="s">
        <v>12</v>
      </c>
      <c r="B198" s="7">
        <f t="shared" si="9"/>
        <v>632286</v>
      </c>
      <c r="C198" s="7">
        <f t="shared" si="9"/>
        <v>0</v>
      </c>
      <c r="D198" s="7">
        <f t="shared" si="9"/>
        <v>632286</v>
      </c>
    </row>
    <row r="199" spans="1:4" x14ac:dyDescent="0.25">
      <c r="A199" s="21" t="s">
        <v>57</v>
      </c>
      <c r="B199" s="7">
        <f t="shared" si="9"/>
        <v>237643</v>
      </c>
      <c r="C199" s="7">
        <f t="shared" si="9"/>
        <v>0</v>
      </c>
      <c r="D199" s="7">
        <f t="shared" si="9"/>
        <v>237643</v>
      </c>
    </row>
    <row r="200" spans="1:4" x14ac:dyDescent="0.25">
      <c r="A200" s="21" t="s">
        <v>13</v>
      </c>
      <c r="B200" s="7">
        <f t="shared" si="9"/>
        <v>41708</v>
      </c>
      <c r="C200" s="7">
        <f t="shared" si="9"/>
        <v>0</v>
      </c>
      <c r="D200" s="7">
        <f t="shared" si="9"/>
        <v>41708</v>
      </c>
    </row>
    <row r="201" spans="1:4" x14ac:dyDescent="0.25">
      <c r="A201" s="21" t="s">
        <v>58</v>
      </c>
      <c r="B201" s="7">
        <f t="shared" si="9"/>
        <v>23333</v>
      </c>
      <c r="C201" s="7">
        <f t="shared" si="9"/>
        <v>0</v>
      </c>
      <c r="D201" s="7">
        <f t="shared" si="9"/>
        <v>23333</v>
      </c>
    </row>
    <row r="202" spans="1:4" x14ac:dyDescent="0.25">
      <c r="A202" s="20" t="s">
        <v>56</v>
      </c>
      <c r="B202" s="7">
        <f t="shared" si="9"/>
        <v>0</v>
      </c>
      <c r="C202" s="7">
        <f t="shared" si="9"/>
        <v>0</v>
      </c>
      <c r="D202" s="7">
        <f t="shared" si="9"/>
        <v>0</v>
      </c>
    </row>
    <row r="203" spans="1:4" x14ac:dyDescent="0.25">
      <c r="A203" s="18" t="s">
        <v>14</v>
      </c>
      <c r="B203" s="9">
        <f t="shared" si="9"/>
        <v>2220758</v>
      </c>
      <c r="C203" s="9">
        <f t="shared" si="9"/>
        <v>0</v>
      </c>
      <c r="D203" s="9">
        <f t="shared" si="9"/>
        <v>2220758</v>
      </c>
    </row>
    <row r="204" spans="1:4" x14ac:dyDescent="0.25">
      <c r="A204" s="14" t="s">
        <v>15</v>
      </c>
      <c r="B204" s="7">
        <f t="shared" si="9"/>
        <v>343000</v>
      </c>
      <c r="C204" s="7">
        <f t="shared" si="9"/>
        <v>7354</v>
      </c>
      <c r="D204" s="7">
        <f t="shared" si="9"/>
        <v>350354</v>
      </c>
    </row>
    <row r="205" spans="1:4" x14ac:dyDescent="0.25">
      <c r="A205" s="27" t="s">
        <v>55</v>
      </c>
      <c r="B205" s="32">
        <f t="shared" si="9"/>
        <v>343000</v>
      </c>
      <c r="C205" s="32">
        <f t="shared" si="9"/>
        <v>0</v>
      </c>
      <c r="D205" s="32">
        <f t="shared" si="9"/>
        <v>343000</v>
      </c>
    </row>
    <row r="206" spans="1:4" x14ac:dyDescent="0.25">
      <c r="A206" s="18" t="s">
        <v>16</v>
      </c>
      <c r="B206" s="9">
        <f t="shared" si="9"/>
        <v>343000</v>
      </c>
      <c r="C206" s="9">
        <f t="shared" si="9"/>
        <v>7354</v>
      </c>
      <c r="D206" s="9">
        <f t="shared" si="9"/>
        <v>350354</v>
      </c>
    </row>
    <row r="207" spans="1:4" x14ac:dyDescent="0.25">
      <c r="A207" s="14" t="s">
        <v>17</v>
      </c>
      <c r="B207" s="7">
        <f t="shared" si="9"/>
        <v>0</v>
      </c>
      <c r="C207" s="7">
        <f t="shared" si="9"/>
        <v>0</v>
      </c>
      <c r="D207" s="7">
        <f t="shared" si="9"/>
        <v>0</v>
      </c>
    </row>
    <row r="208" spans="1:4" x14ac:dyDescent="0.25">
      <c r="A208" s="14" t="s">
        <v>18</v>
      </c>
      <c r="B208" s="7">
        <f t="shared" si="9"/>
        <v>0</v>
      </c>
      <c r="C208" s="7">
        <f t="shared" si="9"/>
        <v>0</v>
      </c>
      <c r="D208" s="7">
        <f t="shared" si="9"/>
        <v>0</v>
      </c>
    </row>
    <row r="209" spans="1:4" x14ac:dyDescent="0.25">
      <c r="A209" s="18" t="s">
        <v>19</v>
      </c>
      <c r="B209" s="9">
        <f t="shared" si="9"/>
        <v>0</v>
      </c>
      <c r="C209" s="9">
        <f t="shared" si="9"/>
        <v>0</v>
      </c>
      <c r="D209" s="9">
        <f t="shared" si="9"/>
        <v>0</v>
      </c>
    </row>
    <row r="210" spans="1:4" x14ac:dyDescent="0.25">
      <c r="A210" s="16" t="s">
        <v>20</v>
      </c>
      <c r="B210" s="7">
        <f t="shared" si="9"/>
        <v>20</v>
      </c>
      <c r="C210" s="7">
        <f t="shared" si="9"/>
        <v>0</v>
      </c>
      <c r="D210" s="7">
        <f t="shared" si="9"/>
        <v>20</v>
      </c>
    </row>
    <row r="211" spans="1:4" x14ac:dyDescent="0.25">
      <c r="A211" s="16" t="s">
        <v>21</v>
      </c>
      <c r="B211" s="7">
        <f t="shared" si="9"/>
        <v>1300000</v>
      </c>
      <c r="C211" s="7">
        <f t="shared" si="9"/>
        <v>0</v>
      </c>
      <c r="D211" s="7">
        <f t="shared" si="9"/>
        <v>1300000</v>
      </c>
    </row>
    <row r="212" spans="1:4" x14ac:dyDescent="0.25">
      <c r="A212" s="16" t="s">
        <v>22</v>
      </c>
      <c r="B212" s="7">
        <f t="shared" si="9"/>
        <v>287000</v>
      </c>
      <c r="C212" s="7">
        <f t="shared" si="9"/>
        <v>0</v>
      </c>
      <c r="D212" s="7">
        <f t="shared" si="9"/>
        <v>287000</v>
      </c>
    </row>
    <row r="213" spans="1:4" x14ac:dyDescent="0.25">
      <c r="A213" s="16" t="s">
        <v>23</v>
      </c>
      <c r="B213" s="7">
        <f t="shared" si="9"/>
        <v>9000000</v>
      </c>
      <c r="C213" s="7">
        <f t="shared" si="9"/>
        <v>0</v>
      </c>
      <c r="D213" s="7">
        <f t="shared" si="9"/>
        <v>9000000</v>
      </c>
    </row>
    <row r="214" spans="1:4" x14ac:dyDescent="0.25">
      <c r="A214" s="16" t="s">
        <v>24</v>
      </c>
      <c r="B214" s="7">
        <f t="shared" si="9"/>
        <v>25000</v>
      </c>
      <c r="C214" s="7">
        <f t="shared" si="9"/>
        <v>0</v>
      </c>
      <c r="D214" s="7">
        <f t="shared" si="9"/>
        <v>25000</v>
      </c>
    </row>
    <row r="215" spans="1:4" x14ac:dyDescent="0.25">
      <c r="A215" s="16" t="s">
        <v>3</v>
      </c>
      <c r="B215" s="7">
        <f t="shared" si="9"/>
        <v>2000</v>
      </c>
      <c r="C215" s="7">
        <f t="shared" si="9"/>
        <v>0</v>
      </c>
      <c r="D215" s="7">
        <f t="shared" si="9"/>
        <v>2000</v>
      </c>
    </row>
    <row r="216" spans="1:4" x14ac:dyDescent="0.25">
      <c r="A216" s="16" t="s">
        <v>25</v>
      </c>
      <c r="B216" s="7">
        <f t="shared" si="9"/>
        <v>0</v>
      </c>
      <c r="C216" s="7">
        <f t="shared" si="9"/>
        <v>0</v>
      </c>
      <c r="D216" s="7">
        <f t="shared" si="9"/>
        <v>0</v>
      </c>
    </row>
    <row r="217" spans="1:4" x14ac:dyDescent="0.25">
      <c r="A217" s="16" t="s">
        <v>2</v>
      </c>
      <c r="B217" s="7">
        <f t="shared" si="9"/>
        <v>12500</v>
      </c>
      <c r="C217" s="7">
        <f t="shared" si="9"/>
        <v>0</v>
      </c>
      <c r="D217" s="7">
        <f t="shared" si="9"/>
        <v>12500</v>
      </c>
    </row>
    <row r="218" spans="1:4" x14ac:dyDescent="0.25">
      <c r="A218" s="35" t="s">
        <v>51</v>
      </c>
      <c r="B218" s="7">
        <f t="shared" si="9"/>
        <v>0</v>
      </c>
      <c r="C218" s="7">
        <f t="shared" si="9"/>
        <v>0</v>
      </c>
      <c r="D218" s="7">
        <f t="shared" si="9"/>
        <v>0</v>
      </c>
    </row>
    <row r="219" spans="1:4" x14ac:dyDescent="0.25">
      <c r="A219" s="24" t="s">
        <v>26</v>
      </c>
      <c r="B219" s="9">
        <f t="shared" si="9"/>
        <v>10626520</v>
      </c>
      <c r="C219" s="9">
        <f t="shared" si="9"/>
        <v>0</v>
      </c>
      <c r="D219" s="9">
        <f t="shared" si="9"/>
        <v>10626520</v>
      </c>
    </row>
    <row r="220" spans="1:4" x14ac:dyDescent="0.25">
      <c r="A220" s="2" t="s">
        <v>27</v>
      </c>
      <c r="B220" s="7">
        <f t="shared" si="9"/>
        <v>26</v>
      </c>
      <c r="C220" s="7">
        <f t="shared" si="9"/>
        <v>0</v>
      </c>
      <c r="D220" s="7">
        <f t="shared" si="9"/>
        <v>26</v>
      </c>
    </row>
    <row r="221" spans="1:4" x14ac:dyDescent="0.25">
      <c r="A221" s="2" t="s">
        <v>1</v>
      </c>
      <c r="B221" s="7">
        <f t="shared" si="9"/>
        <v>81332</v>
      </c>
      <c r="C221" s="7">
        <f t="shared" si="9"/>
        <v>730</v>
      </c>
      <c r="D221" s="7">
        <f t="shared" si="9"/>
        <v>82062</v>
      </c>
    </row>
    <row r="222" spans="1:4" x14ac:dyDescent="0.25">
      <c r="A222" s="2" t="s">
        <v>28</v>
      </c>
      <c r="B222" s="7">
        <f t="shared" si="9"/>
        <v>20437</v>
      </c>
      <c r="C222" s="7">
        <f t="shared" si="9"/>
        <v>0</v>
      </c>
      <c r="D222" s="7">
        <f t="shared" si="9"/>
        <v>20437</v>
      </c>
    </row>
    <row r="223" spans="1:4" x14ac:dyDescent="0.25">
      <c r="A223" s="2" t="s">
        <v>29</v>
      </c>
      <c r="B223" s="7">
        <f t="shared" si="9"/>
        <v>267886</v>
      </c>
      <c r="C223" s="7">
        <f t="shared" si="9"/>
        <v>0</v>
      </c>
      <c r="D223" s="7">
        <f t="shared" si="9"/>
        <v>267886</v>
      </c>
    </row>
    <row r="224" spans="1:4" x14ac:dyDescent="0.25">
      <c r="A224" s="31" t="s">
        <v>48</v>
      </c>
      <c r="B224" s="32"/>
      <c r="C224" s="32"/>
      <c r="D224" s="33">
        <f>SUM(B224:C224)</f>
        <v>0</v>
      </c>
    </row>
    <row r="225" spans="1:5" x14ac:dyDescent="0.25">
      <c r="A225" s="2" t="s">
        <v>30</v>
      </c>
      <c r="B225" s="7">
        <f t="shared" ref="B225:D249" si="10">SUM(B38,B100,B162)</f>
        <v>69834</v>
      </c>
      <c r="C225" s="7">
        <f t="shared" si="10"/>
        <v>126582</v>
      </c>
      <c r="D225" s="7">
        <f t="shared" si="10"/>
        <v>196416</v>
      </c>
    </row>
    <row r="226" spans="1:5" x14ac:dyDescent="0.25">
      <c r="A226" s="25" t="s">
        <v>31</v>
      </c>
      <c r="B226" s="7">
        <f t="shared" si="10"/>
        <v>2620918</v>
      </c>
      <c r="C226" s="7">
        <f t="shared" si="10"/>
        <v>0</v>
      </c>
      <c r="D226" s="7">
        <f t="shared" si="10"/>
        <v>2620918</v>
      </c>
    </row>
    <row r="227" spans="1:5" x14ac:dyDescent="0.25">
      <c r="A227" s="34" t="s">
        <v>49</v>
      </c>
      <c r="B227" s="32">
        <f t="shared" si="10"/>
        <v>2513788</v>
      </c>
      <c r="C227" s="32">
        <f t="shared" si="10"/>
        <v>0</v>
      </c>
      <c r="D227" s="32">
        <f t="shared" si="10"/>
        <v>2513788</v>
      </c>
    </row>
    <row r="228" spans="1:5" x14ac:dyDescent="0.25">
      <c r="A228" s="25" t="s">
        <v>32</v>
      </c>
      <c r="B228" s="7">
        <f t="shared" si="10"/>
        <v>547122</v>
      </c>
      <c r="C228" s="7">
        <f t="shared" si="10"/>
        <v>0</v>
      </c>
      <c r="D228" s="7">
        <f t="shared" si="10"/>
        <v>547122</v>
      </c>
    </row>
    <row r="229" spans="1:5" x14ac:dyDescent="0.25">
      <c r="A229" s="34" t="s">
        <v>52</v>
      </c>
      <c r="B229" s="32">
        <f t="shared" si="10"/>
        <v>382261</v>
      </c>
      <c r="C229" s="32">
        <f t="shared" si="10"/>
        <v>0</v>
      </c>
      <c r="D229" s="32">
        <f t="shared" si="10"/>
        <v>382261</v>
      </c>
    </row>
    <row r="230" spans="1:5" x14ac:dyDescent="0.25">
      <c r="A230" s="25" t="s">
        <v>0</v>
      </c>
      <c r="B230" s="7">
        <f t="shared" si="10"/>
        <v>227969</v>
      </c>
      <c r="C230" s="7">
        <f t="shared" si="10"/>
        <v>0</v>
      </c>
      <c r="D230" s="7">
        <f t="shared" si="10"/>
        <v>227969</v>
      </c>
    </row>
    <row r="231" spans="1:5" x14ac:dyDescent="0.25">
      <c r="A231" s="25" t="s">
        <v>33</v>
      </c>
      <c r="B231" s="7">
        <f t="shared" si="10"/>
        <v>0</v>
      </c>
      <c r="C231" s="7">
        <f t="shared" si="10"/>
        <v>0</v>
      </c>
      <c r="D231" s="7">
        <f t="shared" si="10"/>
        <v>0</v>
      </c>
    </row>
    <row r="232" spans="1:5" x14ac:dyDescent="0.25">
      <c r="A232" s="25" t="s">
        <v>34</v>
      </c>
      <c r="B232" s="7">
        <f t="shared" si="10"/>
        <v>2165</v>
      </c>
      <c r="C232" s="7">
        <f t="shared" si="10"/>
        <v>0</v>
      </c>
      <c r="D232" s="7">
        <f t="shared" si="10"/>
        <v>2165</v>
      </c>
    </row>
    <row r="233" spans="1:5" x14ac:dyDescent="0.25">
      <c r="A233" s="26" t="s">
        <v>35</v>
      </c>
      <c r="B233" s="9">
        <f t="shared" si="10"/>
        <v>3837689</v>
      </c>
      <c r="C233" s="9">
        <f t="shared" si="10"/>
        <v>127312</v>
      </c>
      <c r="D233" s="9">
        <f t="shared" si="10"/>
        <v>3965001</v>
      </c>
    </row>
    <row r="234" spans="1:5" x14ac:dyDescent="0.25">
      <c r="A234" s="20" t="s">
        <v>36</v>
      </c>
      <c r="B234" s="7">
        <f t="shared" si="10"/>
        <v>0</v>
      </c>
      <c r="C234" s="7">
        <f t="shared" si="10"/>
        <v>0</v>
      </c>
      <c r="D234" s="7">
        <f t="shared" si="10"/>
        <v>0</v>
      </c>
    </row>
    <row r="235" spans="1:5" x14ac:dyDescent="0.25">
      <c r="A235" s="16" t="s">
        <v>37</v>
      </c>
      <c r="B235" s="8">
        <f t="shared" si="10"/>
        <v>9935588</v>
      </c>
      <c r="C235" s="8">
        <f t="shared" si="10"/>
        <v>0</v>
      </c>
      <c r="D235" s="8">
        <f t="shared" si="10"/>
        <v>9935588</v>
      </c>
    </row>
    <row r="236" spans="1:5" x14ac:dyDescent="0.25">
      <c r="A236" s="14" t="s">
        <v>38</v>
      </c>
      <c r="B236" s="7">
        <f t="shared" si="10"/>
        <v>0</v>
      </c>
      <c r="C236" s="7">
        <f t="shared" si="10"/>
        <v>0</v>
      </c>
      <c r="D236" s="7">
        <f t="shared" si="10"/>
        <v>0</v>
      </c>
    </row>
    <row r="237" spans="1:5" x14ac:dyDescent="0.25">
      <c r="A237" s="18" t="s">
        <v>39</v>
      </c>
      <c r="B237" s="9">
        <f t="shared" si="10"/>
        <v>9935588</v>
      </c>
      <c r="C237" s="9">
        <f t="shared" si="10"/>
        <v>0</v>
      </c>
      <c r="D237" s="9">
        <f t="shared" si="10"/>
        <v>9935588</v>
      </c>
    </row>
    <row r="238" spans="1:5" x14ac:dyDescent="0.25">
      <c r="A238" s="14" t="s">
        <v>40</v>
      </c>
      <c r="B238" s="7">
        <f t="shared" si="10"/>
        <v>0</v>
      </c>
      <c r="C238" s="7">
        <f t="shared" si="10"/>
        <v>0</v>
      </c>
      <c r="D238" s="7">
        <f t="shared" si="10"/>
        <v>0</v>
      </c>
    </row>
    <row r="239" spans="1:5" x14ac:dyDescent="0.25">
      <c r="A239" s="14" t="s">
        <v>41</v>
      </c>
      <c r="B239" s="7">
        <f t="shared" si="10"/>
        <v>0</v>
      </c>
      <c r="C239" s="7">
        <f t="shared" si="10"/>
        <v>0</v>
      </c>
      <c r="D239" s="7">
        <f t="shared" si="10"/>
        <v>0</v>
      </c>
      <c r="E239" s="1"/>
    </row>
    <row r="240" spans="1:5" x14ac:dyDescent="0.25">
      <c r="A240" s="17" t="s">
        <v>42</v>
      </c>
      <c r="B240" s="9">
        <f t="shared" si="10"/>
        <v>0</v>
      </c>
      <c r="C240" s="9">
        <f t="shared" si="10"/>
        <v>0</v>
      </c>
      <c r="D240" s="9">
        <f t="shared" si="10"/>
        <v>0</v>
      </c>
    </row>
    <row r="241" spans="1:4" x14ac:dyDescent="0.25">
      <c r="A241" s="14" t="s">
        <v>43</v>
      </c>
      <c r="B241" s="7">
        <f t="shared" si="10"/>
        <v>0</v>
      </c>
      <c r="C241" s="7">
        <f t="shared" si="10"/>
        <v>0</v>
      </c>
      <c r="D241" s="7">
        <f t="shared" si="10"/>
        <v>0</v>
      </c>
    </row>
    <row r="242" spans="1:4" x14ac:dyDescent="0.25">
      <c r="A242" s="14" t="s">
        <v>44</v>
      </c>
      <c r="B242" s="7">
        <f t="shared" si="10"/>
        <v>0</v>
      </c>
      <c r="C242" s="7">
        <f t="shared" si="10"/>
        <v>0</v>
      </c>
      <c r="D242" s="7">
        <f t="shared" si="10"/>
        <v>0</v>
      </c>
    </row>
    <row r="243" spans="1:4" x14ac:dyDescent="0.25">
      <c r="A243" s="17" t="s">
        <v>45</v>
      </c>
      <c r="B243" s="9">
        <f t="shared" si="10"/>
        <v>0</v>
      </c>
      <c r="C243" s="9">
        <f t="shared" si="10"/>
        <v>0</v>
      </c>
      <c r="D243" s="9">
        <f t="shared" si="10"/>
        <v>0</v>
      </c>
    </row>
    <row r="244" spans="1:4" x14ac:dyDescent="0.25">
      <c r="A244" s="18" t="s">
        <v>46</v>
      </c>
      <c r="B244" s="9">
        <f t="shared" si="10"/>
        <v>26963555</v>
      </c>
      <c r="C244" s="9">
        <f t="shared" si="10"/>
        <v>134666</v>
      </c>
      <c r="D244" s="9">
        <f t="shared" si="10"/>
        <v>27098221</v>
      </c>
    </row>
    <row r="245" spans="1:4" x14ac:dyDescent="0.25">
      <c r="A245" s="36" t="s">
        <v>53</v>
      </c>
      <c r="B245" s="7">
        <f t="shared" si="10"/>
        <v>1908120</v>
      </c>
      <c r="C245" s="7">
        <f t="shared" si="10"/>
        <v>0</v>
      </c>
      <c r="D245" s="7">
        <f t="shared" si="10"/>
        <v>1908120</v>
      </c>
    </row>
    <row r="246" spans="1:4" x14ac:dyDescent="0.25">
      <c r="A246" s="2" t="s">
        <v>54</v>
      </c>
      <c r="B246" s="7">
        <f t="shared" si="10"/>
        <v>1500000</v>
      </c>
      <c r="C246" s="7">
        <f t="shared" si="10"/>
        <v>0</v>
      </c>
      <c r="D246" s="7">
        <f t="shared" si="10"/>
        <v>1500000</v>
      </c>
    </row>
    <row r="247" spans="1:4" x14ac:dyDescent="0.25">
      <c r="A247" s="15" t="s">
        <v>50</v>
      </c>
      <c r="B247" s="7">
        <f t="shared" si="10"/>
        <v>0</v>
      </c>
      <c r="C247" s="7">
        <f t="shared" si="10"/>
        <v>0</v>
      </c>
      <c r="D247" s="7">
        <f t="shared" si="10"/>
        <v>0</v>
      </c>
    </row>
    <row r="248" spans="1:4" x14ac:dyDescent="0.25">
      <c r="A248" s="17" t="s">
        <v>47</v>
      </c>
      <c r="B248" s="9">
        <f t="shared" si="10"/>
        <v>3408120</v>
      </c>
      <c r="C248" s="9">
        <f t="shared" si="10"/>
        <v>0</v>
      </c>
      <c r="D248" s="9">
        <f t="shared" si="10"/>
        <v>3408120</v>
      </c>
    </row>
    <row r="249" spans="1:4" x14ac:dyDescent="0.25">
      <c r="A249" s="19" t="s">
        <v>9</v>
      </c>
      <c r="B249" s="9">
        <f t="shared" si="10"/>
        <v>30371675</v>
      </c>
      <c r="C249" s="9">
        <f t="shared" si="10"/>
        <v>134666</v>
      </c>
      <c r="D249" s="9">
        <f t="shared" si="10"/>
        <v>30506341</v>
      </c>
    </row>
  </sheetData>
  <mergeCells count="28">
    <mergeCell ref="C189:D189"/>
    <mergeCell ref="C2:D2"/>
    <mergeCell ref="C64:D64"/>
    <mergeCell ref="C126:D126"/>
    <mergeCell ref="A65:D65"/>
    <mergeCell ref="A67:A69"/>
    <mergeCell ref="B67:D67"/>
    <mergeCell ref="B68:B69"/>
    <mergeCell ref="D68:D69"/>
    <mergeCell ref="C68:C69"/>
    <mergeCell ref="B6:B7"/>
    <mergeCell ref="A5:A7"/>
    <mergeCell ref="A3:D3"/>
    <mergeCell ref="D6:D7"/>
    <mergeCell ref="B5:D5"/>
    <mergeCell ref="C6:C7"/>
    <mergeCell ref="A127:D127"/>
    <mergeCell ref="A129:A131"/>
    <mergeCell ref="B129:D129"/>
    <mergeCell ref="B130:B131"/>
    <mergeCell ref="D130:D131"/>
    <mergeCell ref="C130:C131"/>
    <mergeCell ref="A190:D190"/>
    <mergeCell ref="A192:A194"/>
    <mergeCell ref="B192:D192"/>
    <mergeCell ref="B193:B194"/>
    <mergeCell ref="D193:D194"/>
    <mergeCell ref="C193:C194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8" orientation="portrait" r:id="rId1"/>
  <headerFooter alignWithMargins="0">
    <oddFooter xml:space="preserve">&amp;C&amp;P&amp;R
</oddFooter>
  </headerFooter>
  <rowBreaks count="3" manualBreakCount="3">
    <brk id="62" max="16383" man="1"/>
    <brk id="124" max="16383" man="1"/>
    <brk id="1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6530-1E76-437C-8046-A594FFFCDA76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77AF-9481-4CA7-BF2D-8941057682AE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belatoth</cp:lastModifiedBy>
  <cp:lastPrinted>2025-02-03T15:47:13Z</cp:lastPrinted>
  <dcterms:created xsi:type="dcterms:W3CDTF">2007-01-15T13:09:11Z</dcterms:created>
  <dcterms:modified xsi:type="dcterms:W3CDTF">2025-02-11T08:58:54Z</dcterms:modified>
</cp:coreProperties>
</file>